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roslav Vala\Documents\tisky\2020\034\"/>
    </mc:Choice>
  </mc:AlternateContent>
  <xr:revisionPtr revIDLastSave="0" documentId="8_{5E048AAB-CB8A-4C3E-BB1A-A5FE92C1C1F5}" xr6:coauthVersionLast="45" xr6:coauthVersionMax="45" xr10:uidLastSave="{00000000-0000-0000-0000-000000000000}"/>
  <bookViews>
    <workbookView xWindow="-110" yWindow="-110" windowWidth="37220" windowHeight="218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4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Stavba!$I$53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'034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'034 01 Pol'!$A$1:$X$104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2" i="1" l="1"/>
  <c r="I51" i="1"/>
  <c r="I50" i="1"/>
  <c r="I49" i="1"/>
  <c r="G41" i="1"/>
  <c r="F41" i="1"/>
  <c r="G40" i="1"/>
  <c r="F40" i="1"/>
  <c r="G39" i="1"/>
  <c r="F39" i="1"/>
  <c r="G94" i="12"/>
  <c r="G8" i="12"/>
  <c r="V8" i="12"/>
  <c r="Q8" i="12"/>
  <c r="O8" i="12"/>
  <c r="M8" i="12"/>
  <c r="K8" i="12"/>
  <c r="I8" i="12"/>
  <c r="G9" i="12"/>
  <c r="V9" i="12"/>
  <c r="Q9" i="12"/>
  <c r="O9" i="12"/>
  <c r="M9" i="12"/>
  <c r="K9" i="12"/>
  <c r="I9" i="12"/>
  <c r="G40" i="12"/>
  <c r="V40" i="12"/>
  <c r="Q40" i="12"/>
  <c r="O40" i="12"/>
  <c r="M40" i="12"/>
  <c r="K40" i="12"/>
  <c r="I40" i="12"/>
  <c r="G83" i="12"/>
  <c r="V83" i="12"/>
  <c r="Q83" i="12"/>
  <c r="O83" i="12"/>
  <c r="M83" i="12"/>
  <c r="K83" i="12"/>
  <c r="I83" i="12"/>
  <c r="BA88" i="12"/>
  <c r="G10" i="12"/>
  <c r="I10" i="12"/>
  <c r="K10" i="12"/>
  <c r="M10" i="12"/>
  <c r="AA10" i="12" s="1"/>
  <c r="O10" i="12"/>
  <c r="AB10" i="12" s="1"/>
  <c r="Q10" i="12"/>
  <c r="V10" i="12"/>
  <c r="Y10" i="12"/>
  <c r="Z10" i="12"/>
  <c r="AC10" i="12"/>
  <c r="AD10" i="12"/>
  <c r="AF10" i="12"/>
  <c r="G11" i="12"/>
  <c r="I11" i="12"/>
  <c r="Y11" i="12" s="1"/>
  <c r="K11" i="12"/>
  <c r="Z11" i="12" s="1"/>
  <c r="M11" i="12"/>
  <c r="O11" i="12"/>
  <c r="Q11" i="12"/>
  <c r="V11" i="12"/>
  <c r="AA11" i="12"/>
  <c r="AB11" i="12"/>
  <c r="AC11" i="12"/>
  <c r="AD11" i="12"/>
  <c r="AF11" i="12"/>
  <c r="G12" i="12"/>
  <c r="AF12" i="12" s="1"/>
  <c r="I12" i="12"/>
  <c r="K12" i="12"/>
  <c r="O12" i="12"/>
  <c r="Q12" i="12"/>
  <c r="V12" i="12"/>
  <c r="AD12" i="12" s="1"/>
  <c r="Y12" i="12"/>
  <c r="Z12" i="12"/>
  <c r="AB12" i="12"/>
  <c r="AC12" i="12"/>
  <c r="G13" i="12"/>
  <c r="I13" i="12"/>
  <c r="K13" i="12"/>
  <c r="M13" i="12"/>
  <c r="AA13" i="12" s="1"/>
  <c r="O13" i="12"/>
  <c r="Q13" i="12"/>
  <c r="V13" i="12"/>
  <c r="Y13" i="12"/>
  <c r="Z13" i="12"/>
  <c r="AB13" i="12"/>
  <c r="AC13" i="12"/>
  <c r="AD13" i="12"/>
  <c r="AF13" i="12"/>
  <c r="G14" i="12"/>
  <c r="I14" i="12"/>
  <c r="Y14" i="12" s="1"/>
  <c r="K14" i="12"/>
  <c r="Z14" i="12" s="1"/>
  <c r="M14" i="12"/>
  <c r="O14" i="12"/>
  <c r="Q14" i="12"/>
  <c r="V14" i="12"/>
  <c r="AA14" i="12"/>
  <c r="AB14" i="12"/>
  <c r="AC14" i="12"/>
  <c r="AD14" i="12"/>
  <c r="AF14" i="12"/>
  <c r="G15" i="12"/>
  <c r="AF15" i="12" s="1"/>
  <c r="I15" i="12"/>
  <c r="K15" i="12"/>
  <c r="O15" i="12"/>
  <c r="Q15" i="12"/>
  <c r="AC15" i="12" s="1"/>
  <c r="V15" i="12"/>
  <c r="AD15" i="12" s="1"/>
  <c r="Y15" i="12"/>
  <c r="Z15" i="12"/>
  <c r="AB15" i="12"/>
  <c r="G16" i="12"/>
  <c r="I16" i="12"/>
  <c r="K16" i="12"/>
  <c r="M16" i="12"/>
  <c r="O16" i="12"/>
  <c r="AB16" i="12" s="1"/>
  <c r="Q16" i="12"/>
  <c r="V16" i="12"/>
  <c r="Y16" i="12"/>
  <c r="Z16" i="12"/>
  <c r="AA16" i="12"/>
  <c r="AC16" i="12"/>
  <c r="AD16" i="12"/>
  <c r="AF16" i="12"/>
  <c r="G17" i="12"/>
  <c r="I17" i="12"/>
  <c r="Y17" i="12" s="1"/>
  <c r="K17" i="12"/>
  <c r="Z17" i="12" s="1"/>
  <c r="M17" i="12"/>
  <c r="O17" i="12"/>
  <c r="Q17" i="12"/>
  <c r="V17" i="12"/>
  <c r="AA17" i="12"/>
  <c r="AB17" i="12"/>
  <c r="AC17" i="12"/>
  <c r="AD17" i="12"/>
  <c r="AF17" i="12"/>
  <c r="G18" i="12"/>
  <c r="AF18" i="12" s="1"/>
  <c r="I18" i="12"/>
  <c r="K18" i="12"/>
  <c r="O18" i="12"/>
  <c r="Q18" i="12"/>
  <c r="AC18" i="12" s="1"/>
  <c r="V18" i="12"/>
  <c r="AD18" i="12" s="1"/>
  <c r="Y18" i="12"/>
  <c r="Z18" i="12"/>
  <c r="AB18" i="12"/>
  <c r="G19" i="12"/>
  <c r="I19" i="12"/>
  <c r="K19" i="12"/>
  <c r="M19" i="12"/>
  <c r="AA19" i="12" s="1"/>
  <c r="O19" i="12"/>
  <c r="Q19" i="12"/>
  <c r="V19" i="12"/>
  <c r="Y19" i="12"/>
  <c r="Z19" i="12"/>
  <c r="AB19" i="12"/>
  <c r="AC19" i="12"/>
  <c r="AD19" i="12"/>
  <c r="AF19" i="12"/>
  <c r="G20" i="12"/>
  <c r="I20" i="12"/>
  <c r="Y20" i="12" s="1"/>
  <c r="K20" i="12"/>
  <c r="Z20" i="12" s="1"/>
  <c r="M20" i="12"/>
  <c r="O20" i="12"/>
  <c r="Q20" i="12"/>
  <c r="V20" i="12"/>
  <c r="AA20" i="12"/>
  <c r="AB20" i="12"/>
  <c r="AC20" i="12"/>
  <c r="AD20" i="12"/>
  <c r="AF20" i="12"/>
  <c r="G21" i="12"/>
  <c r="AF21" i="12" s="1"/>
  <c r="I21" i="12"/>
  <c r="K21" i="12"/>
  <c r="O21" i="12"/>
  <c r="Q21" i="12"/>
  <c r="AC21" i="12" s="1"/>
  <c r="V21" i="12"/>
  <c r="AD21" i="12" s="1"/>
  <c r="Y21" i="12"/>
  <c r="Z21" i="12"/>
  <c r="AB21" i="12"/>
  <c r="G22" i="12"/>
  <c r="I22" i="12"/>
  <c r="K22" i="12"/>
  <c r="M22" i="12"/>
  <c r="O22" i="12"/>
  <c r="Q22" i="12"/>
  <c r="V22" i="12"/>
  <c r="Y22" i="12"/>
  <c r="Z22" i="12"/>
  <c r="AA22" i="12"/>
  <c r="AB22" i="12"/>
  <c r="AC22" i="12"/>
  <c r="AD22" i="12"/>
  <c r="AF22" i="12"/>
  <c r="G23" i="12"/>
  <c r="I23" i="12"/>
  <c r="Y23" i="12" s="1"/>
  <c r="K23" i="12"/>
  <c r="M23" i="12"/>
  <c r="O23" i="12"/>
  <c r="Q23" i="12"/>
  <c r="V23" i="12"/>
  <c r="Z23" i="12"/>
  <c r="AA23" i="12"/>
  <c r="AB23" i="12"/>
  <c r="AC23" i="12"/>
  <c r="AD23" i="12"/>
  <c r="AF23" i="12"/>
  <c r="G24" i="12"/>
  <c r="AF24" i="12" s="1"/>
  <c r="I24" i="12"/>
  <c r="K24" i="12"/>
  <c r="O24" i="12"/>
  <c r="Q24" i="12"/>
  <c r="AC24" i="12" s="1"/>
  <c r="V24" i="12"/>
  <c r="AD24" i="12" s="1"/>
  <c r="Y24" i="12"/>
  <c r="Z24" i="12"/>
  <c r="AB24" i="12"/>
  <c r="G25" i="12"/>
  <c r="I25" i="12"/>
  <c r="K25" i="12"/>
  <c r="M25" i="12"/>
  <c r="O25" i="12"/>
  <c r="AB25" i="12" s="1"/>
  <c r="Q25" i="12"/>
  <c r="V25" i="12"/>
  <c r="Y25" i="12"/>
  <c r="Z25" i="12"/>
  <c r="AA25" i="12"/>
  <c r="AC25" i="12"/>
  <c r="AD25" i="12"/>
  <c r="AF25" i="12"/>
  <c r="G26" i="12"/>
  <c r="I26" i="12"/>
  <c r="K26" i="12"/>
  <c r="M26" i="12"/>
  <c r="O26" i="12"/>
  <c r="Q26" i="12"/>
  <c r="V26" i="12"/>
  <c r="Y26" i="12"/>
  <c r="Z26" i="12"/>
  <c r="AA26" i="12"/>
  <c r="AB26" i="12"/>
  <c r="AC26" i="12"/>
  <c r="AD26" i="12"/>
  <c r="AF26" i="12"/>
  <c r="G27" i="12"/>
  <c r="AF27" i="12" s="1"/>
  <c r="I27" i="12"/>
  <c r="K27" i="12"/>
  <c r="O27" i="12"/>
  <c r="Q27" i="12"/>
  <c r="V27" i="12"/>
  <c r="AD27" i="12" s="1"/>
  <c r="Y27" i="12"/>
  <c r="Z27" i="12"/>
  <c r="AB27" i="12"/>
  <c r="AC27" i="12"/>
  <c r="G28" i="12"/>
  <c r="I28" i="12"/>
  <c r="K28" i="12"/>
  <c r="M28" i="12"/>
  <c r="O28" i="12"/>
  <c r="AB28" i="12" s="1"/>
  <c r="Q28" i="12"/>
  <c r="V28" i="12"/>
  <c r="Y28" i="12"/>
  <c r="Z28" i="12"/>
  <c r="AA28" i="12"/>
  <c r="AC28" i="12"/>
  <c r="AD28" i="12"/>
  <c r="AF28" i="12"/>
  <c r="G29" i="12"/>
  <c r="I29" i="12"/>
  <c r="K29" i="12"/>
  <c r="Z29" i="12" s="1"/>
  <c r="M29" i="12"/>
  <c r="O29" i="12"/>
  <c r="Q29" i="12"/>
  <c r="V29" i="12"/>
  <c r="Y29" i="12"/>
  <c r="AA29" i="12"/>
  <c r="AB29" i="12"/>
  <c r="AC29" i="12"/>
  <c r="AD29" i="12"/>
  <c r="AF29" i="12"/>
  <c r="G30" i="12"/>
  <c r="AF30" i="12" s="1"/>
  <c r="I30" i="12"/>
  <c r="K30" i="12"/>
  <c r="O30" i="12"/>
  <c r="Q30" i="12"/>
  <c r="AC30" i="12" s="1"/>
  <c r="V30" i="12"/>
  <c r="AD30" i="12" s="1"/>
  <c r="Y30" i="12"/>
  <c r="Z30" i="12"/>
  <c r="AB30" i="12"/>
  <c r="G31" i="12"/>
  <c r="I31" i="12"/>
  <c r="K31" i="12"/>
  <c r="M31" i="12"/>
  <c r="AA31" i="12" s="1"/>
  <c r="O31" i="12"/>
  <c r="AB31" i="12" s="1"/>
  <c r="Q31" i="12"/>
  <c r="V31" i="12"/>
  <c r="Y31" i="12"/>
  <c r="Z31" i="12"/>
  <c r="AC31" i="12"/>
  <c r="AD31" i="12"/>
  <c r="AF31" i="12"/>
  <c r="G32" i="12"/>
  <c r="I32" i="12"/>
  <c r="Y32" i="12" s="1"/>
  <c r="K32" i="12"/>
  <c r="M32" i="12"/>
  <c r="O32" i="12"/>
  <c r="Q32" i="12"/>
  <c r="V32" i="12"/>
  <c r="Z32" i="12"/>
  <c r="AA32" i="12"/>
  <c r="AB32" i="12"/>
  <c r="AC32" i="12"/>
  <c r="AD32" i="12"/>
  <c r="AF32" i="12"/>
  <c r="G33" i="12"/>
  <c r="AF33" i="12" s="1"/>
  <c r="I33" i="12"/>
  <c r="K33" i="12"/>
  <c r="O33" i="12"/>
  <c r="Q33" i="12"/>
  <c r="V33" i="12"/>
  <c r="AD33" i="12" s="1"/>
  <c r="Y33" i="12"/>
  <c r="Z33" i="12"/>
  <c r="AB33" i="12"/>
  <c r="AC33" i="12"/>
  <c r="G34" i="12"/>
  <c r="I34" i="12"/>
  <c r="K34" i="12"/>
  <c r="M34" i="12"/>
  <c r="AA34" i="12" s="1"/>
  <c r="O34" i="12"/>
  <c r="AB34" i="12" s="1"/>
  <c r="Q34" i="12"/>
  <c r="V34" i="12"/>
  <c r="Y34" i="12"/>
  <c r="Z34" i="12"/>
  <c r="AC34" i="12"/>
  <c r="AD34" i="12"/>
  <c r="AF34" i="12"/>
  <c r="G35" i="12"/>
  <c r="I35" i="12"/>
  <c r="Y35" i="12" s="1"/>
  <c r="K35" i="12"/>
  <c r="Z35" i="12" s="1"/>
  <c r="M35" i="12"/>
  <c r="O35" i="12"/>
  <c r="Q35" i="12"/>
  <c r="V35" i="12"/>
  <c r="AA35" i="12"/>
  <c r="AB35" i="12"/>
  <c r="AC35" i="12"/>
  <c r="AD35" i="12"/>
  <c r="AF35" i="12"/>
  <c r="G36" i="12"/>
  <c r="AF36" i="12" s="1"/>
  <c r="I36" i="12"/>
  <c r="K36" i="12"/>
  <c r="O36" i="12"/>
  <c r="Q36" i="12"/>
  <c r="AC36" i="12" s="1"/>
  <c r="V36" i="12"/>
  <c r="Y36" i="12"/>
  <c r="Z36" i="12"/>
  <c r="AB36" i="12"/>
  <c r="AD36" i="12"/>
  <c r="G37" i="12"/>
  <c r="I37" i="12"/>
  <c r="K37" i="12"/>
  <c r="M37" i="12"/>
  <c r="AA37" i="12" s="1"/>
  <c r="O37" i="12"/>
  <c r="Q37" i="12"/>
  <c r="V37" i="12"/>
  <c r="Y37" i="12"/>
  <c r="Z37" i="12"/>
  <c r="AB37" i="12"/>
  <c r="AC37" i="12"/>
  <c r="AD37" i="12"/>
  <c r="AF37" i="12"/>
  <c r="G38" i="12"/>
  <c r="I38" i="12"/>
  <c r="Y38" i="12" s="1"/>
  <c r="K38" i="12"/>
  <c r="Z38" i="12" s="1"/>
  <c r="M38" i="12"/>
  <c r="O38" i="12"/>
  <c r="Q38" i="12"/>
  <c r="V38" i="12"/>
  <c r="AA38" i="12"/>
  <c r="AB38" i="12"/>
  <c r="AC38" i="12"/>
  <c r="AD38" i="12"/>
  <c r="AF38" i="12"/>
  <c r="G39" i="12"/>
  <c r="AF39" i="12" s="1"/>
  <c r="I39" i="12"/>
  <c r="K39" i="12"/>
  <c r="O39" i="12"/>
  <c r="Q39" i="12"/>
  <c r="V39" i="12"/>
  <c r="AD39" i="12" s="1"/>
  <c r="Y39" i="12"/>
  <c r="Z39" i="12"/>
  <c r="AB39" i="12"/>
  <c r="AC39" i="12"/>
  <c r="G41" i="12"/>
  <c r="I41" i="12"/>
  <c r="K41" i="12"/>
  <c r="M41" i="12"/>
  <c r="AA41" i="12" s="1"/>
  <c r="O41" i="12"/>
  <c r="AB41" i="12" s="1"/>
  <c r="Q41" i="12"/>
  <c r="V41" i="12"/>
  <c r="Y41" i="12"/>
  <c r="Z41" i="12"/>
  <c r="AC41" i="12"/>
  <c r="AD41" i="12"/>
  <c r="AF41" i="12"/>
  <c r="G43" i="12"/>
  <c r="I43" i="12"/>
  <c r="Y43" i="12" s="1"/>
  <c r="K43" i="12"/>
  <c r="Z43" i="12" s="1"/>
  <c r="M43" i="12"/>
  <c r="O43" i="12"/>
  <c r="Q43" i="12"/>
  <c r="V43" i="12"/>
  <c r="AA43" i="12"/>
  <c r="AB43" i="12"/>
  <c r="AC43" i="12"/>
  <c r="AD43" i="12"/>
  <c r="AF43" i="12"/>
  <c r="G44" i="12"/>
  <c r="AF44" i="12" s="1"/>
  <c r="I44" i="12"/>
  <c r="K44" i="12"/>
  <c r="O44" i="12"/>
  <c r="Q44" i="12"/>
  <c r="V44" i="12"/>
  <c r="AD44" i="12" s="1"/>
  <c r="Y44" i="12"/>
  <c r="Z44" i="12"/>
  <c r="AB44" i="12"/>
  <c r="AC44" i="12"/>
  <c r="G45" i="12"/>
  <c r="I45" i="12"/>
  <c r="K45" i="12"/>
  <c r="M45" i="12"/>
  <c r="O45" i="12"/>
  <c r="AB45" i="12" s="1"/>
  <c r="Q45" i="12"/>
  <c r="V45" i="12"/>
  <c r="Y45" i="12"/>
  <c r="Z45" i="12"/>
  <c r="AA45" i="12"/>
  <c r="AC45" i="12"/>
  <c r="AD45" i="12"/>
  <c r="AF45" i="12"/>
  <c r="G46" i="12"/>
  <c r="I46" i="12"/>
  <c r="Y46" i="12" s="1"/>
  <c r="K46" i="12"/>
  <c r="Z46" i="12" s="1"/>
  <c r="M46" i="12"/>
  <c r="O46" i="12"/>
  <c r="Q46" i="12"/>
  <c r="V46" i="12"/>
  <c r="AA46" i="12"/>
  <c r="AB46" i="12"/>
  <c r="AC46" i="12"/>
  <c r="AD46" i="12"/>
  <c r="AF46" i="12"/>
  <c r="G47" i="12"/>
  <c r="AF47" i="12" s="1"/>
  <c r="I47" i="12"/>
  <c r="K47" i="12"/>
  <c r="O47" i="12"/>
  <c r="Q47" i="12"/>
  <c r="V47" i="12"/>
  <c r="AD47" i="12" s="1"/>
  <c r="Y47" i="12"/>
  <c r="Z47" i="12"/>
  <c r="AB47" i="12"/>
  <c r="AC47" i="12"/>
  <c r="G48" i="12"/>
  <c r="I48" i="12"/>
  <c r="K48" i="12"/>
  <c r="M48" i="12"/>
  <c r="AA48" i="12" s="1"/>
  <c r="O48" i="12"/>
  <c r="AB48" i="12" s="1"/>
  <c r="Q48" i="12"/>
  <c r="V48" i="12"/>
  <c r="Y48" i="12"/>
  <c r="Z48" i="12"/>
  <c r="AC48" i="12"/>
  <c r="AD48" i="12"/>
  <c r="AF48" i="12"/>
  <c r="G49" i="12"/>
  <c r="I49" i="12"/>
  <c r="Y49" i="12" s="1"/>
  <c r="K49" i="12"/>
  <c r="Z49" i="12" s="1"/>
  <c r="M49" i="12"/>
  <c r="O49" i="12"/>
  <c r="Q49" i="12"/>
  <c r="V49" i="12"/>
  <c r="AA49" i="12"/>
  <c r="AB49" i="12"/>
  <c r="AC49" i="12"/>
  <c r="AD49" i="12"/>
  <c r="AF49" i="12"/>
  <c r="G50" i="12"/>
  <c r="AF50" i="12" s="1"/>
  <c r="I50" i="12"/>
  <c r="K50" i="12"/>
  <c r="O50" i="12"/>
  <c r="Q50" i="12"/>
  <c r="AC50" i="12" s="1"/>
  <c r="V50" i="12"/>
  <c r="AD50" i="12" s="1"/>
  <c r="Y50" i="12"/>
  <c r="Z50" i="12"/>
  <c r="AB50" i="12"/>
  <c r="G51" i="12"/>
  <c r="I51" i="12"/>
  <c r="K51" i="12"/>
  <c r="M51" i="12"/>
  <c r="AA51" i="12" s="1"/>
  <c r="O51" i="12"/>
  <c r="AB51" i="12" s="1"/>
  <c r="Q51" i="12"/>
  <c r="V51" i="12"/>
  <c r="Y51" i="12"/>
  <c r="Z51" i="12"/>
  <c r="AC51" i="12"/>
  <c r="AD51" i="12"/>
  <c r="AF51" i="12"/>
  <c r="G52" i="12"/>
  <c r="I52" i="12"/>
  <c r="K52" i="12"/>
  <c r="Z52" i="12" s="1"/>
  <c r="M52" i="12"/>
  <c r="O52" i="12"/>
  <c r="Q52" i="12"/>
  <c r="V52" i="12"/>
  <c r="Y52" i="12"/>
  <c r="AA52" i="12"/>
  <c r="AB52" i="12"/>
  <c r="AC52" i="12"/>
  <c r="AD52" i="12"/>
  <c r="AF52" i="12"/>
  <c r="G53" i="12"/>
  <c r="AF53" i="12" s="1"/>
  <c r="I53" i="12"/>
  <c r="K53" i="12"/>
  <c r="O53" i="12"/>
  <c r="Q53" i="12"/>
  <c r="AC53" i="12" s="1"/>
  <c r="V53" i="12"/>
  <c r="AD53" i="12" s="1"/>
  <c r="Y53" i="12"/>
  <c r="Z53" i="12"/>
  <c r="AB53" i="12"/>
  <c r="G54" i="12"/>
  <c r="I54" i="12"/>
  <c r="K54" i="12"/>
  <c r="M54" i="12"/>
  <c r="AA54" i="12" s="1"/>
  <c r="O54" i="12"/>
  <c r="AB54" i="12" s="1"/>
  <c r="Q54" i="12"/>
  <c r="V54" i="12"/>
  <c r="Y54" i="12"/>
  <c r="Z54" i="12"/>
  <c r="AC54" i="12"/>
  <c r="AD54" i="12"/>
  <c r="AF54" i="12"/>
  <c r="G55" i="12"/>
  <c r="I55" i="12"/>
  <c r="Y55" i="12" s="1"/>
  <c r="K55" i="12"/>
  <c r="Z55" i="12" s="1"/>
  <c r="M55" i="12"/>
  <c r="O55" i="12"/>
  <c r="Q55" i="12"/>
  <c r="V55" i="12"/>
  <c r="AA55" i="12"/>
  <c r="AB55" i="12"/>
  <c r="AC55" i="12"/>
  <c r="AD55" i="12"/>
  <c r="AF55" i="12"/>
  <c r="G56" i="12"/>
  <c r="AF56" i="12" s="1"/>
  <c r="I56" i="12"/>
  <c r="K56" i="12"/>
  <c r="O56" i="12"/>
  <c r="Q56" i="12"/>
  <c r="AC56" i="12" s="1"/>
  <c r="V56" i="12"/>
  <c r="AD56" i="12" s="1"/>
  <c r="Y56" i="12"/>
  <c r="Z56" i="12"/>
  <c r="AB56" i="12"/>
  <c r="G57" i="12"/>
  <c r="I57" i="12"/>
  <c r="K57" i="12"/>
  <c r="M57" i="12"/>
  <c r="AA57" i="12" s="1"/>
  <c r="O57" i="12"/>
  <c r="AB57" i="12" s="1"/>
  <c r="Q57" i="12"/>
  <c r="V57" i="12"/>
  <c r="Y57" i="12"/>
  <c r="Z57" i="12"/>
  <c r="AC57" i="12"/>
  <c r="AD57" i="12"/>
  <c r="AF57" i="12"/>
  <c r="G58" i="12"/>
  <c r="I58" i="12"/>
  <c r="Y58" i="12" s="1"/>
  <c r="K58" i="12"/>
  <c r="Z58" i="12" s="1"/>
  <c r="M58" i="12"/>
  <c r="O58" i="12"/>
  <c r="Q58" i="12"/>
  <c r="AC58" i="12" s="1"/>
  <c r="V58" i="12"/>
  <c r="AA58" i="12"/>
  <c r="AB58" i="12"/>
  <c r="AD58" i="12"/>
  <c r="AF58" i="12"/>
  <c r="G59" i="12"/>
  <c r="AF59" i="12" s="1"/>
  <c r="I59" i="12"/>
  <c r="K59" i="12"/>
  <c r="O59" i="12"/>
  <c r="Q59" i="12"/>
  <c r="AC59" i="12" s="1"/>
  <c r="V59" i="12"/>
  <c r="Y59" i="12"/>
  <c r="Z59" i="12"/>
  <c r="AB59" i="12"/>
  <c r="AD59" i="12"/>
  <c r="G60" i="12"/>
  <c r="I60" i="12"/>
  <c r="K60" i="12"/>
  <c r="M60" i="12"/>
  <c r="AA60" i="12" s="1"/>
  <c r="O60" i="12"/>
  <c r="AB60" i="12" s="1"/>
  <c r="Q60" i="12"/>
  <c r="V60" i="12"/>
  <c r="Y60" i="12"/>
  <c r="Z60" i="12"/>
  <c r="AC60" i="12"/>
  <c r="AD60" i="12"/>
  <c r="AF60" i="12"/>
  <c r="G61" i="12"/>
  <c r="I61" i="12"/>
  <c r="Y61" i="12" s="1"/>
  <c r="K61" i="12"/>
  <c r="Z61" i="12" s="1"/>
  <c r="M61" i="12"/>
  <c r="O61" i="12"/>
  <c r="Q61" i="12"/>
  <c r="V61" i="12"/>
  <c r="AA61" i="12"/>
  <c r="AB61" i="12"/>
  <c r="AC61" i="12"/>
  <c r="AD61" i="12"/>
  <c r="AF61" i="12"/>
  <c r="G62" i="12"/>
  <c r="AF62" i="12" s="1"/>
  <c r="I62" i="12"/>
  <c r="K62" i="12"/>
  <c r="O62" i="12"/>
  <c r="Q62" i="12"/>
  <c r="AC62" i="12" s="1"/>
  <c r="V62" i="12"/>
  <c r="Y62" i="12"/>
  <c r="Z62" i="12"/>
  <c r="AB62" i="12"/>
  <c r="AD62" i="12"/>
  <c r="G63" i="12"/>
  <c r="I63" i="12"/>
  <c r="K63" i="12"/>
  <c r="M63" i="12"/>
  <c r="AA63" i="12" s="1"/>
  <c r="O63" i="12"/>
  <c r="AB63" i="12" s="1"/>
  <c r="Q63" i="12"/>
  <c r="V63" i="12"/>
  <c r="Y63" i="12"/>
  <c r="Z63" i="12"/>
  <c r="AC63" i="12"/>
  <c r="AD63" i="12"/>
  <c r="AF63" i="12"/>
  <c r="G64" i="12"/>
  <c r="I64" i="12"/>
  <c r="Y64" i="12" s="1"/>
  <c r="K64" i="12"/>
  <c r="M64" i="12"/>
  <c r="O64" i="12"/>
  <c r="Q64" i="12"/>
  <c r="V64" i="12"/>
  <c r="Z64" i="12"/>
  <c r="AA64" i="12"/>
  <c r="AB64" i="12"/>
  <c r="AC64" i="12"/>
  <c r="AD64" i="12"/>
  <c r="AF64" i="12"/>
  <c r="G65" i="12"/>
  <c r="AF65" i="12" s="1"/>
  <c r="I65" i="12"/>
  <c r="K65" i="12"/>
  <c r="O65" i="12"/>
  <c r="Q65" i="12"/>
  <c r="V65" i="12"/>
  <c r="AD65" i="12" s="1"/>
  <c r="Y65" i="12"/>
  <c r="Z65" i="12"/>
  <c r="AB65" i="12"/>
  <c r="AC65" i="12"/>
  <c r="G66" i="12"/>
  <c r="I66" i="12"/>
  <c r="K66" i="12"/>
  <c r="M66" i="12"/>
  <c r="AA66" i="12" s="1"/>
  <c r="O66" i="12"/>
  <c r="AB66" i="12" s="1"/>
  <c r="Q66" i="12"/>
  <c r="V66" i="12"/>
  <c r="Y66" i="12"/>
  <c r="Z66" i="12"/>
  <c r="AC66" i="12"/>
  <c r="AD66" i="12"/>
  <c r="AF66" i="12"/>
  <c r="G67" i="12"/>
  <c r="I67" i="12"/>
  <c r="Y67" i="12" s="1"/>
  <c r="K67" i="12"/>
  <c r="Z67" i="12" s="1"/>
  <c r="M67" i="12"/>
  <c r="O67" i="12"/>
  <c r="Q67" i="12"/>
  <c r="V67" i="12"/>
  <c r="AA67" i="12"/>
  <c r="AB67" i="12"/>
  <c r="AC67" i="12"/>
  <c r="AD67" i="12"/>
  <c r="AF67" i="12"/>
  <c r="G68" i="12"/>
  <c r="AF68" i="12" s="1"/>
  <c r="I68" i="12"/>
  <c r="K68" i="12"/>
  <c r="O68" i="12"/>
  <c r="Q68" i="12"/>
  <c r="AC68" i="12" s="1"/>
  <c r="V68" i="12"/>
  <c r="Y68" i="12"/>
  <c r="Z68" i="12"/>
  <c r="AB68" i="12"/>
  <c r="AD68" i="12"/>
  <c r="G69" i="12"/>
  <c r="I69" i="12"/>
  <c r="K69" i="12"/>
  <c r="M69" i="12"/>
  <c r="AA69" i="12" s="1"/>
  <c r="O69" i="12"/>
  <c r="Q69" i="12"/>
  <c r="V69" i="12"/>
  <c r="Y69" i="12"/>
  <c r="Z69" i="12"/>
  <c r="AB69" i="12"/>
  <c r="AC69" i="12"/>
  <c r="AD69" i="12"/>
  <c r="AF69" i="12"/>
  <c r="G70" i="12"/>
  <c r="I70" i="12"/>
  <c r="Y70" i="12" s="1"/>
  <c r="K70" i="12"/>
  <c r="Z70" i="12" s="1"/>
  <c r="M70" i="12"/>
  <c r="O70" i="12"/>
  <c r="Q70" i="12"/>
  <c r="V70" i="12"/>
  <c r="AA70" i="12"/>
  <c r="AB70" i="12"/>
  <c r="AC70" i="12"/>
  <c r="AD70" i="12"/>
  <c r="AF70" i="12"/>
  <c r="G71" i="12"/>
  <c r="AF71" i="12" s="1"/>
  <c r="I71" i="12"/>
  <c r="K71" i="12"/>
  <c r="O71" i="12"/>
  <c r="Q71" i="12"/>
  <c r="AC71" i="12" s="1"/>
  <c r="V71" i="12"/>
  <c r="AD71" i="12" s="1"/>
  <c r="Y71" i="12"/>
  <c r="Z71" i="12"/>
  <c r="AB71" i="12"/>
  <c r="G72" i="12"/>
  <c r="I72" i="12"/>
  <c r="K72" i="12"/>
  <c r="M72" i="12"/>
  <c r="AA72" i="12" s="1"/>
  <c r="O72" i="12"/>
  <c r="AB72" i="12" s="1"/>
  <c r="Q72" i="12"/>
  <c r="V72" i="12"/>
  <c r="Y72" i="12"/>
  <c r="Z72" i="12"/>
  <c r="AC72" i="12"/>
  <c r="AD72" i="12"/>
  <c r="AF72" i="12"/>
  <c r="G73" i="12"/>
  <c r="I73" i="12"/>
  <c r="Y73" i="12" s="1"/>
  <c r="K73" i="12"/>
  <c r="M73" i="12"/>
  <c r="O73" i="12"/>
  <c r="Q73" i="12"/>
  <c r="V73" i="12"/>
  <c r="Z73" i="12"/>
  <c r="AA73" i="12"/>
  <c r="AB73" i="12"/>
  <c r="AC73" i="12"/>
  <c r="AD73" i="12"/>
  <c r="AF73" i="12"/>
  <c r="G74" i="12"/>
  <c r="AF74" i="12" s="1"/>
  <c r="I74" i="12"/>
  <c r="K74" i="12"/>
  <c r="O74" i="12"/>
  <c r="Q74" i="12"/>
  <c r="AC74" i="12" s="1"/>
  <c r="V74" i="12"/>
  <c r="Y74" i="12"/>
  <c r="Z74" i="12"/>
  <c r="AB74" i="12"/>
  <c r="AD74" i="12"/>
  <c r="G75" i="12"/>
  <c r="I75" i="12"/>
  <c r="K75" i="12"/>
  <c r="M75" i="12"/>
  <c r="AA75" i="12" s="1"/>
  <c r="O75" i="12"/>
  <c r="AB75" i="12" s="1"/>
  <c r="Q75" i="12"/>
  <c r="V75" i="12"/>
  <c r="Y75" i="12"/>
  <c r="Z75" i="12"/>
  <c r="AC75" i="12"/>
  <c r="AD75" i="12"/>
  <c r="AF75" i="12"/>
  <c r="G76" i="12"/>
  <c r="I76" i="12"/>
  <c r="Y76" i="12" s="1"/>
  <c r="K76" i="12"/>
  <c r="M76" i="12"/>
  <c r="O76" i="12"/>
  <c r="Q76" i="12"/>
  <c r="V76" i="12"/>
  <c r="Z76" i="12"/>
  <c r="AA76" i="12"/>
  <c r="AB76" i="12"/>
  <c r="AC76" i="12"/>
  <c r="AD76" i="12"/>
  <c r="AF76" i="12"/>
  <c r="G77" i="12"/>
  <c r="AF77" i="12" s="1"/>
  <c r="I77" i="12"/>
  <c r="K77" i="12"/>
  <c r="O77" i="12"/>
  <c r="Q77" i="12"/>
  <c r="AC77" i="12" s="1"/>
  <c r="V77" i="12"/>
  <c r="AD77" i="12" s="1"/>
  <c r="Y77" i="12"/>
  <c r="Z77" i="12"/>
  <c r="AB77" i="12"/>
  <c r="G78" i="12"/>
  <c r="I78" i="12"/>
  <c r="K78" i="12"/>
  <c r="M78" i="12"/>
  <c r="AA78" i="12" s="1"/>
  <c r="O78" i="12"/>
  <c r="AB78" i="12" s="1"/>
  <c r="Q78" i="12"/>
  <c r="V78" i="12"/>
  <c r="Y78" i="12"/>
  <c r="Z78" i="12"/>
  <c r="AC78" i="12"/>
  <c r="AD78" i="12"/>
  <c r="AF78" i="12"/>
  <c r="G79" i="12"/>
  <c r="I79" i="12"/>
  <c r="Y79" i="12" s="1"/>
  <c r="K79" i="12"/>
  <c r="Z79" i="12" s="1"/>
  <c r="M79" i="12"/>
  <c r="O79" i="12"/>
  <c r="Q79" i="12"/>
  <c r="V79" i="12"/>
  <c r="AA79" i="12"/>
  <c r="AB79" i="12"/>
  <c r="AC79" i="12"/>
  <c r="AD79" i="12"/>
  <c r="AF79" i="12"/>
  <c r="G80" i="12"/>
  <c r="AF80" i="12" s="1"/>
  <c r="I80" i="12"/>
  <c r="K80" i="12"/>
  <c r="O80" i="12"/>
  <c r="Q80" i="12"/>
  <c r="AC80" i="12" s="1"/>
  <c r="V80" i="12"/>
  <c r="Y80" i="12"/>
  <c r="Z80" i="12"/>
  <c r="AB80" i="12"/>
  <c r="AD80" i="12"/>
  <c r="G81" i="12"/>
  <c r="I81" i="12"/>
  <c r="Y81" i="12" s="1"/>
  <c r="K81" i="12"/>
  <c r="M81" i="12"/>
  <c r="AA81" i="12" s="1"/>
  <c r="O81" i="12"/>
  <c r="AB81" i="12" s="1"/>
  <c r="Q81" i="12"/>
  <c r="V81" i="12"/>
  <c r="Z81" i="12"/>
  <c r="AC81" i="12"/>
  <c r="AD81" i="12"/>
  <c r="AF81" i="12"/>
  <c r="G82" i="12"/>
  <c r="I82" i="12"/>
  <c r="Y82" i="12" s="1"/>
  <c r="K82" i="12"/>
  <c r="Z82" i="12" s="1"/>
  <c r="M82" i="12"/>
  <c r="O82" i="12"/>
  <c r="Q82" i="12"/>
  <c r="AC82" i="12" s="1"/>
  <c r="V82" i="12"/>
  <c r="AA82" i="12"/>
  <c r="AB82" i="12"/>
  <c r="AD82" i="12"/>
  <c r="AF82" i="12"/>
  <c r="G84" i="12"/>
  <c r="AF84" i="12" s="1"/>
  <c r="I84" i="12"/>
  <c r="K84" i="12"/>
  <c r="O84" i="12"/>
  <c r="Q84" i="12"/>
  <c r="AC84" i="12" s="1"/>
  <c r="V84" i="12"/>
  <c r="AD84" i="12" s="1"/>
  <c r="Y84" i="12"/>
  <c r="Z84" i="12"/>
  <c r="AB84" i="12"/>
  <c r="G85" i="12"/>
  <c r="I85" i="12"/>
  <c r="Y85" i="12" s="1"/>
  <c r="K85" i="12"/>
  <c r="M85" i="12"/>
  <c r="AA85" i="12" s="1"/>
  <c r="O85" i="12"/>
  <c r="AB85" i="12" s="1"/>
  <c r="Q85" i="12"/>
  <c r="V85" i="12"/>
  <c r="Z85" i="12"/>
  <c r="AC85" i="12"/>
  <c r="AD85" i="12"/>
  <c r="AF85" i="12"/>
  <c r="G86" i="12"/>
  <c r="I86" i="12"/>
  <c r="Y86" i="12" s="1"/>
  <c r="K86" i="12"/>
  <c r="Z86" i="12" s="1"/>
  <c r="M86" i="12"/>
  <c r="O86" i="12"/>
  <c r="Q86" i="12"/>
  <c r="AC86" i="12" s="1"/>
  <c r="V86" i="12"/>
  <c r="AA86" i="12"/>
  <c r="AB86" i="12"/>
  <c r="AD86" i="12"/>
  <c r="AF86" i="12"/>
  <c r="G87" i="12"/>
  <c r="AF87" i="12" s="1"/>
  <c r="I87" i="12"/>
  <c r="K87" i="12"/>
  <c r="O87" i="12"/>
  <c r="Q87" i="12"/>
  <c r="AC87" i="12" s="1"/>
  <c r="V87" i="12"/>
  <c r="AD87" i="12" s="1"/>
  <c r="Y87" i="12"/>
  <c r="Z87" i="12"/>
  <c r="AB87" i="12"/>
  <c r="G89" i="12"/>
  <c r="I89" i="12"/>
  <c r="Y89" i="12" s="1"/>
  <c r="K89" i="12"/>
  <c r="M89" i="12"/>
  <c r="O89" i="12"/>
  <c r="AB89" i="12" s="1"/>
  <c r="Q89" i="12"/>
  <c r="V89" i="12"/>
  <c r="Z89" i="12"/>
  <c r="AA89" i="12"/>
  <c r="AC89" i="12"/>
  <c r="AD89" i="12"/>
  <c r="AF89" i="12"/>
  <c r="G90" i="12"/>
  <c r="I90" i="12"/>
  <c r="Y90" i="12" s="1"/>
  <c r="K90" i="12"/>
  <c r="Z90" i="12" s="1"/>
  <c r="M90" i="12"/>
  <c r="O90" i="12"/>
  <c r="Q90" i="12"/>
  <c r="AC90" i="12" s="1"/>
  <c r="V90" i="12"/>
  <c r="AA90" i="12"/>
  <c r="AB90" i="12"/>
  <c r="AD90" i="12"/>
  <c r="AF90" i="12"/>
  <c r="G91" i="12"/>
  <c r="AF91" i="12" s="1"/>
  <c r="I91" i="12"/>
  <c r="K91" i="12"/>
  <c r="O91" i="12"/>
  <c r="Q91" i="12"/>
  <c r="V91" i="12"/>
  <c r="AD91" i="12" s="1"/>
  <c r="Y91" i="12"/>
  <c r="Z91" i="12"/>
  <c r="AB91" i="12"/>
  <c r="AC91" i="12"/>
  <c r="G92" i="12"/>
  <c r="I92" i="12"/>
  <c r="Y92" i="12" s="1"/>
  <c r="K92" i="12"/>
  <c r="M92" i="12"/>
  <c r="AA92" i="12" s="1"/>
  <c r="O92" i="12"/>
  <c r="AB92" i="12" s="1"/>
  <c r="Q92" i="12"/>
  <c r="V92" i="12"/>
  <c r="Z92" i="12"/>
  <c r="AC92" i="12"/>
  <c r="AD92" i="12"/>
  <c r="AF92" i="12"/>
  <c r="AE94" i="12"/>
  <c r="I53" i="1"/>
  <c r="J52" i="1" s="1"/>
  <c r="F42" i="1"/>
  <c r="G23" i="1" s="1"/>
  <c r="A23" i="1" s="1"/>
  <c r="G24" i="1" s="1"/>
  <c r="G42" i="1"/>
  <c r="G25" i="1" s="1"/>
  <c r="A25" i="1" s="1"/>
  <c r="H41" i="1"/>
  <c r="I41" i="1" s="1"/>
  <c r="H39" i="1"/>
  <c r="I39" i="1" s="1"/>
  <c r="I42" i="1" s="1"/>
  <c r="J50" i="1" l="1"/>
  <c r="J51" i="1"/>
  <c r="J49" i="1"/>
  <c r="J53" i="1" s="1"/>
  <c r="H40" i="1"/>
  <c r="I40" i="1" s="1"/>
  <c r="A24" i="1"/>
  <c r="G26" i="1"/>
  <c r="A26" i="1"/>
  <c r="G28" i="1"/>
  <c r="A27" i="1"/>
  <c r="M84" i="12"/>
  <c r="AA84" i="12" s="1"/>
  <c r="M62" i="12"/>
  <c r="AA62" i="12" s="1"/>
  <c r="M59" i="12"/>
  <c r="AA59" i="12" s="1"/>
  <c r="M56" i="12"/>
  <c r="AA56" i="12" s="1"/>
  <c r="M53" i="12"/>
  <c r="AA53" i="12" s="1"/>
  <c r="M50" i="12"/>
  <c r="AA50" i="12" s="1"/>
  <c r="M47" i="12"/>
  <c r="AA47" i="12" s="1"/>
  <c r="M44" i="12"/>
  <c r="AA44" i="12" s="1"/>
  <c r="M39" i="12"/>
  <c r="AA39" i="12" s="1"/>
  <c r="M36" i="12"/>
  <c r="AA36" i="12" s="1"/>
  <c r="M33" i="12"/>
  <c r="AA33" i="12" s="1"/>
  <c r="M30" i="12"/>
  <c r="AA30" i="12" s="1"/>
  <c r="M27" i="12"/>
  <c r="AA27" i="12" s="1"/>
  <c r="M24" i="12"/>
  <c r="AA24" i="12" s="1"/>
  <c r="M21" i="12"/>
  <c r="AA21" i="12" s="1"/>
  <c r="M18" i="12"/>
  <c r="AA18" i="12" s="1"/>
  <c r="M15" i="12"/>
  <c r="AA15" i="12" s="1"/>
  <c r="M12" i="12"/>
  <c r="AA12" i="12" s="1"/>
  <c r="AF94" i="12"/>
  <c r="M91" i="12"/>
  <c r="AA91" i="12" s="1"/>
  <c r="M87" i="12"/>
  <c r="AA87" i="12" s="1"/>
  <c r="M80" i="12"/>
  <c r="AA80" i="12" s="1"/>
  <c r="M77" i="12"/>
  <c r="AA77" i="12" s="1"/>
  <c r="M74" i="12"/>
  <c r="AA74" i="12" s="1"/>
  <c r="M71" i="12"/>
  <c r="AA71" i="12" s="1"/>
  <c r="M68" i="12"/>
  <c r="AA68" i="12" s="1"/>
  <c r="M65" i="12"/>
  <c r="AA65" i="12" s="1"/>
  <c r="H42" i="1"/>
  <c r="J40" i="1"/>
  <c r="J41" i="1"/>
  <c r="J39" i="1"/>
  <c r="J42" i="1" s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Vala</author>
  </authors>
  <commentList>
    <comment ref="S6" authorId="0" shapeId="0" xr:uid="{CA96E504-2F44-4FD4-AAE9-11BA27DAC99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1184B6F-4CC7-48EC-9DEC-73BC685E30B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<sst xmlns="http://schemas.openxmlformats.org/spreadsheetml/2006/main" count="731" uniqueCount="284">
  <si>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</si>
  <si>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</si>
  <si>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</si>
  <si>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</si>
  <si>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</si>
  <si>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</si>
  <si>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</si>
  <si>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</si>
  <si>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</si>
  <si>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</si>
  <si>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</si>
  <si>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</si>
  <si>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</si>
  <si>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</si>
  <si>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</si>
  <si>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</si>
  <si>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</si>
  <si>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</si>
  <si>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</si>
  <si>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</si>
  <si>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</si>
  <si>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</si>
  <si>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</si>
  <si>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</si>
  <si>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</si>
  <si>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</si>
  <si>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</si>
  <si>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</si>
  <si>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</si>
  <si>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</si>
  <si>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</si>
  <si>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</si>
  <si>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</si>
  <si>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</si>
  <si>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</si>
  <si>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</si>
  <si>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</si>
  <si>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</si>
  <si>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</si>
  <si>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</si>
  <si>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</si>
  <si>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</si>
  <si>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</si>
  <si>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</si>
  <si>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Oprava WC ve 2.NP autobusového nádraží Třebíč</t>
  </si>
  <si>
    <t>034</t>
  </si>
  <si>
    <t>Objekt:</t>
  </si>
  <si>
    <t>Rozpočet:</t>
  </si>
  <si>
    <t>Město Třebíč</t>
  </si>
  <si>
    <t>Karlovo nám. 104/55</t>
  </si>
  <si>
    <t>Třebíč-Vnitřní Město</t>
  </si>
  <si>
    <t>67401</t>
  </si>
  <si>
    <t>00290629</t>
  </si>
  <si>
    <t>CZ00290629</t>
  </si>
  <si>
    <t>ESTING s.r.o.</t>
  </si>
  <si>
    <t>Tyršova 48</t>
  </si>
  <si>
    <t>Stařeč</t>
  </si>
  <si>
    <t>67522</t>
  </si>
  <si>
    <t>27710416</t>
  </si>
  <si>
    <t>Stavba</t>
  </si>
  <si>
    <t>Celkem za stavbu</t>
  </si>
  <si>
    <t>CZK</t>
  </si>
  <si>
    <t>Rekapitulace uživatelských dílů</t>
  </si>
  <si>
    <t>200</t>
  </si>
  <si>
    <t>Silnoproudá elektroinstalace</t>
  </si>
  <si>
    <t>205</t>
  </si>
  <si>
    <t>210</t>
  </si>
  <si>
    <t>Specifikace</t>
  </si>
  <si>
    <t>215</t>
  </si>
  <si>
    <t>VRN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</si>
  <si>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</si>
  <si>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</si>
  <si>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</si>
  <si>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</si>
  <si>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</si>
  <si>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</si>
  <si>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</si>
  <si>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</si>
  <si>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</si>
  <si>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</si>
  <si>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</si>
  <si>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</si>
  <si>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</si>
  <si>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</si>
  <si>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</si>
  <si>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</si>
  <si>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</si>
  <si>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</si>
  <si>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</si>
  <si>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</si>
  <si>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</si>
  <si>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</si>
  <si>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</si>
  <si>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</si>
  <si>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</si>
  <si>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</si>
  <si>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</si>
  <si>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650031122R00</t>
  </si>
  <si>
    <t>Osazení rozvodnice na zeď, pl. do 0,3 m2</t>
  </si>
  <si>
    <t>kus</t>
  </si>
  <si>
    <t>RTS 20/ I</t>
  </si>
  <si>
    <t>Práce</t>
  </si>
  <si>
    <t>POL1_</t>
  </si>
  <si>
    <t>210290841R00</t>
  </si>
  <si>
    <t>Demontáž/montáž krytu ocelopl. rozvaděče do 70 cm</t>
  </si>
  <si>
    <t>210120803R00</t>
  </si>
  <si>
    <t>Chránič proudový dvoupólový do 40 A</t>
  </si>
  <si>
    <t>RCHOD</t>
  </si>
  <si>
    <t>Úprava chodbového rozvaděče včetně pomocného materiálu</t>
  </si>
  <si>
    <t>soubor</t>
  </si>
  <si>
    <t>Vlastní</t>
  </si>
  <si>
    <t>Kalkul</t>
  </si>
  <si>
    <t>210810005R00</t>
  </si>
  <si>
    <t>Kabel CYKY-m 750 V 3 x 1,5 mm2 volně uložený</t>
  </si>
  <si>
    <t>m</t>
  </si>
  <si>
    <t>210810015R00</t>
  </si>
  <si>
    <t>Kabel CYKY-m 750 V 5 x 1,5 mm2 volně uložený</t>
  </si>
  <si>
    <t>210810046R00</t>
  </si>
  <si>
    <t>Kabel CYKY-m 750 V 3 x 2,5 mm2 pevně uložený</t>
  </si>
  <si>
    <t>220261662R00</t>
  </si>
  <si>
    <t>Zhotovení drážky ve zdi cihlovém</t>
  </si>
  <si>
    <t>650710191R00</t>
  </si>
  <si>
    <t>Odvíčkování elektroinstalační lišty nebo kanálu</t>
  </si>
  <si>
    <t>650010192R00</t>
  </si>
  <si>
    <t>Zavíčkování stávající lišty nebo kanálu</t>
  </si>
  <si>
    <t>650020222R00</t>
  </si>
  <si>
    <t>Vrt + osazení hmoždinky do stropů betonových HM 8</t>
  </si>
  <si>
    <t>210100001R00</t>
  </si>
  <si>
    <t>Ukončení vodičů v rozvaděči + zapojení do 2,5 mm2</t>
  </si>
  <si>
    <t>210100258R00</t>
  </si>
  <si>
    <t>Ukončení celoplast. kabelů zákl./pás.do 5x4 mm2</t>
  </si>
  <si>
    <t>220260000R00</t>
  </si>
  <si>
    <t>Krabice KU 68 ve zdi v přípraveném lůžku</t>
  </si>
  <si>
    <t>974054508R00</t>
  </si>
  <si>
    <t>Vyvrtání kapsy pro krabici do pr.80 mm,beton.zdivo</t>
  </si>
  <si>
    <t>210010701R00R</t>
  </si>
  <si>
    <t>Krabice KSK 100 pro silové kabely se zapojením</t>
  </si>
  <si>
    <t>210140461R00</t>
  </si>
  <si>
    <t>Ovladač domovní tlačítkový - bez signálky</t>
  </si>
  <si>
    <t>210110041R00</t>
  </si>
  <si>
    <t>Spínač zapuštěný jednopólový, řazení 1</t>
  </si>
  <si>
    <t>210111011R00</t>
  </si>
  <si>
    <t>Zásuvka domovní zapuštěná - provedení 2P+PE</t>
  </si>
  <si>
    <t>650072615R00</t>
  </si>
  <si>
    <t>Montáž čidla pohybu nástěnného vestavného</t>
  </si>
  <si>
    <t>210110024R00R</t>
  </si>
  <si>
    <t>Spínač nástěnný střídavý - řaz. 1, venkovní</t>
  </si>
  <si>
    <t>210160011R00</t>
  </si>
  <si>
    <t>Spínač časový, včetně zapojení</t>
  </si>
  <si>
    <t>NAPZDROJ</t>
  </si>
  <si>
    <t>Napajecí zdroj</t>
  </si>
  <si>
    <t xml:space="preserve">ks    </t>
  </si>
  <si>
    <t>ZAPSIG</t>
  </si>
  <si>
    <t>zapojení sady pro nouzovou signalizaci</t>
  </si>
  <si>
    <t>210201516R00</t>
  </si>
  <si>
    <t>Svítidlo LED bytové stropní vestavné</t>
  </si>
  <si>
    <t>210201521R00</t>
  </si>
  <si>
    <t>Svítidlo LED technické stropní přisazené</t>
  </si>
  <si>
    <t>VZTMON</t>
  </si>
  <si>
    <t>Montáž vzduchotechnického potrubí včetně příslušentví</t>
  </si>
  <si>
    <t>210290751R00</t>
  </si>
  <si>
    <t>Montáž ventilátoru do 1,5 kW</t>
  </si>
  <si>
    <t>460680021RT1</t>
  </si>
  <si>
    <t>Průraz zdivem v cihlové zdi tloušťky 15 cm do průměru 6 cm</t>
  </si>
  <si>
    <t>460680021RT2</t>
  </si>
  <si>
    <t>Průraz zdivem v cihlové zdi tloušťky 15 cm plochy do 0,025 m2</t>
  </si>
  <si>
    <t>357161611RR</t>
  </si>
  <si>
    <t>Rozvodnice plastová RTG-N-1S4, otvírání nahoru</t>
  </si>
  <si>
    <t>Indiv</t>
  </si>
  <si>
    <t>POL3_</t>
  </si>
  <si>
    <t>Osazeno stykačem a multifunkčním časovým relé</t>
  </si>
  <si>
    <t>POP</t>
  </si>
  <si>
    <t>358891501R</t>
  </si>
  <si>
    <t>Chránič nadproudový OLE-6B-1N-030AC</t>
  </si>
  <si>
    <t>SPCM</t>
  </si>
  <si>
    <t>358891502R</t>
  </si>
  <si>
    <t>Chránič nadproudový OLE-10B-1N-030AC</t>
  </si>
  <si>
    <t>358891503R</t>
  </si>
  <si>
    <t>Chránič nadproudový OLE-16B-1N-030AC</t>
  </si>
  <si>
    <t>34111030R</t>
  </si>
  <si>
    <t>Kabel silový s Cu jádrem 750 V CYKY 3 x 1,5 mm2</t>
  </si>
  <si>
    <t>34111090R</t>
  </si>
  <si>
    <t>Kabel silový s Cu jádrem 750 V CYKY 5 x 1,5 mm2</t>
  </si>
  <si>
    <t>34111036R</t>
  </si>
  <si>
    <t>Kabel silový s Cu jádrem 750 V CYKY 3 x 2,5 mm2</t>
  </si>
  <si>
    <t>KOPOSD2</t>
  </si>
  <si>
    <t>Držák kabelů SD 2  d32; s 2,9; di 26,2; DN 25; PE-Xa; 95°C; 6 bar</t>
  </si>
  <si>
    <t>311733320R</t>
  </si>
  <si>
    <t>Hmoždinka natloukací 8 x 45, DKM</t>
  </si>
  <si>
    <t>100 ks</t>
  </si>
  <si>
    <t>31141960R</t>
  </si>
  <si>
    <t>Vrut zápustný 021814   4   x  50 mm se závitem k hlavě, drážka pozidriv</t>
  </si>
  <si>
    <t>1000 ks</t>
  </si>
  <si>
    <t>34571518R</t>
  </si>
  <si>
    <t>Krabice univerzální z PH  KU 68- 1901</t>
  </si>
  <si>
    <t>3457160101R</t>
  </si>
  <si>
    <t>Krabice KSK 100</t>
  </si>
  <si>
    <t>34535456R</t>
  </si>
  <si>
    <t>Strojek tlačítkového ovládače,řaz.1/O 3559-A91345</t>
  </si>
  <si>
    <t>34535440R</t>
  </si>
  <si>
    <t>Strojek spínače 1pólového Tango 3559-A01345 řaz.1</t>
  </si>
  <si>
    <t>34551612R</t>
  </si>
  <si>
    <t>Zásuvka Tango 5518A-A2359</t>
  </si>
  <si>
    <t>345355906R</t>
  </si>
  <si>
    <t xml:space="preserve">Spínač automatický se snímačem pohybu </t>
  </si>
  <si>
    <t>34536494R</t>
  </si>
  <si>
    <t>Kryt spínače Tango 3558A-A653</t>
  </si>
  <si>
    <t>34536606R</t>
  </si>
  <si>
    <t>Doutnavka orientační 3916-12221</t>
  </si>
  <si>
    <t>34536700R</t>
  </si>
  <si>
    <t>Rámeček pro spínače a zásuvky Tango 3901A-B10</t>
  </si>
  <si>
    <t>34535563RR</t>
  </si>
  <si>
    <t>Přepínač do vlhka řazení 1  včetně krytku</t>
  </si>
  <si>
    <t>SMRT-H</t>
  </si>
  <si>
    <t xml:space="preserve">Multifunkní relé pod vypínač </t>
  </si>
  <si>
    <t>ZAC 1/20</t>
  </si>
  <si>
    <t>Napájecí zdroj pro automatický pisoár</t>
  </si>
  <si>
    <t>3280B-C10001B</t>
  </si>
  <si>
    <t>Sada pro nouzovou signalizace pro tělesně postižené</t>
  </si>
  <si>
    <t>SVITIDLOD1</t>
  </si>
  <si>
    <t>D1 - Svítidlo vestavné s LED zdrojem 22W, 2000lm, kulaté plastové stínítko pr. 225mm, IP40</t>
  </si>
  <si>
    <t>SVITIDLOD2</t>
  </si>
  <si>
    <t>D2 - Svítidlo vestavné s LED zdrojem 28W, 3000lm, kulaté plastové stínítko pr. 240mm, IP44</t>
  </si>
  <si>
    <t>SVITIDLOB1</t>
  </si>
  <si>
    <t>B1 - Svítidlo přisazené s LED zdrojem 35W, 4200lm, opálový kryt, 1195x295mm, IP40</t>
  </si>
  <si>
    <t>ANED100</t>
  </si>
  <si>
    <t>Anemostat odvodní D100 do stropu</t>
  </si>
  <si>
    <t>ANED150</t>
  </si>
  <si>
    <t>Anemostat odvodní D150 do stropu</t>
  </si>
  <si>
    <t>MRZD100</t>
  </si>
  <si>
    <t>Větrací mřížka</t>
  </si>
  <si>
    <t>POTRD100</t>
  </si>
  <si>
    <t>Potrubí flexibilní D100</t>
  </si>
  <si>
    <t xml:space="preserve">m     </t>
  </si>
  <si>
    <t>POTRD150</t>
  </si>
  <si>
    <t>Potrubí flexibilní D150</t>
  </si>
  <si>
    <t>DRZD100</t>
  </si>
  <si>
    <t>Držák potrubí D100</t>
  </si>
  <si>
    <t>DRZD150</t>
  </si>
  <si>
    <t>Držák potrubí D150</t>
  </si>
  <si>
    <t>ODBD100</t>
  </si>
  <si>
    <t>Plastová odbočka D100</t>
  </si>
  <si>
    <t>ODBD150</t>
  </si>
  <si>
    <t>Plastová odbočka D150</t>
  </si>
  <si>
    <t>VEND100</t>
  </si>
  <si>
    <t>Ventilátor axiální potrubní D100, 60W</t>
  </si>
  <si>
    <t>VENTD150</t>
  </si>
  <si>
    <t>Ventilátor axiální potrubní D150, 60W</t>
  </si>
  <si>
    <t>58541233R</t>
  </si>
  <si>
    <t>Sádra stavební šedá G - 2 - BII    bal. 30 kg</t>
  </si>
  <si>
    <t>t</t>
  </si>
  <si>
    <t>34572306R</t>
  </si>
  <si>
    <t>Pásky stahovací SP 200 x 4,5</t>
  </si>
  <si>
    <t>34561412R</t>
  </si>
  <si>
    <t>Svorka WAGO 222-413 3x2,5</t>
  </si>
  <si>
    <t>34561413R</t>
  </si>
  <si>
    <t>Svorka WAGO 222-415 5x2,5</t>
  </si>
  <si>
    <t>032011T00</t>
  </si>
  <si>
    <t>Koordinace postupu prací s ostatními profesemi</t>
  </si>
  <si>
    <t>hod.</t>
  </si>
  <si>
    <t>POL99_8</t>
  </si>
  <si>
    <t>032011T0099</t>
  </si>
  <si>
    <t>Práce spojené s úpravami stávajících rozvodů</t>
  </si>
  <si>
    <t>350</t>
  </si>
  <si>
    <t>Spolupráce s revizním technikem</t>
  </si>
  <si>
    <t xml:space="preserve">hod   </t>
  </si>
  <si>
    <t>005241010R</t>
  </si>
  <si>
    <t>Dokumentace skutečného provedení</t>
  </si>
  <si>
    <t>Soubor</t>
  </si>
  <si>
    <t>Náklady na vyhotovení dokumentace skutečného provedení stavby a její předání objednateli v, požadované formě a požadovaném počtu.</t>
  </si>
  <si>
    <t>333120011T00</t>
  </si>
  <si>
    <t>Likvidace odpadu</t>
  </si>
  <si>
    <t>333030040T00</t>
  </si>
  <si>
    <t>Revize el. zařízení</t>
  </si>
  <si>
    <t>210010048T00</t>
  </si>
  <si>
    <t>Doprava do 30 km</t>
  </si>
  <si>
    <t>sou</t>
  </si>
  <si>
    <t>941955004R00</t>
  </si>
  <si>
    <t>Lešení lehké pomocné, výška podlahy do 3,5 m</t>
  </si>
  <si>
    <t>kompl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</si>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</sst>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color indexed="8"/>
      <name val="Arial CE"/>
      <charset val="238"/>
    </font>
    <font>
      <sz val="8"/>
      <color indexed="8"/>
      <name val="Arial CE"/>
      <charset val="238"/>
    </font>
    <font>
      <sz val="8"/>
      <color indexed="17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 shrinkToFit="1"/>
    </xf>
    <xf numFmtId="3" fontId="7" fillId="3" borderId="3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7" fillId="0" borderId="0" xfId="0" applyFont="1"/>
    <xf numFmtId="0" fontId="17" fillId="5" borderId="21" xfId="0" applyFont="1" applyFill="1" applyBorder="1" applyAlignment="1">
      <alignment wrapText="1"/>
    </xf>
    <xf numFmtId="4" fontId="16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9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20" fillId="3" borderId="0" xfId="0" applyNumberFormat="1" applyFont="1" applyFill="1" applyBorder="1" applyAlignment="1">
      <alignment vertical="top" shrinkToFit="1"/>
    </xf>
    <xf numFmtId="0" fontId="20" fillId="3" borderId="29" xfId="0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vertical="top"/>
    </xf>
    <xf numFmtId="0" fontId="20" fillId="3" borderId="18" xfId="0" applyFont="1" applyFill="1" applyBorder="1" applyAlignment="1">
      <alignment horizontal="center" vertical="top" shrinkToFit="1"/>
    </xf>
    <xf numFmtId="164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9" fontId="21" fillId="3" borderId="18" xfId="0" applyNumberFormat="1" applyFont="1" applyFill="1" applyBorder="1" applyAlignment="1">
      <alignment vertical="top" shrinkToFit="1"/>
    </xf>
    <xf numFmtId="4" fontId="21" fillId="3" borderId="18" xfId="0" applyNumberFormat="1" applyFont="1" applyFill="1" applyBorder="1" applyAlignment="1">
      <alignment vertical="top" shrinkToFit="1"/>
    </xf>
    <xf numFmtId="4" fontId="20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9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9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2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7" zoomScaleNormal="100" zoomScaleSheetLayoutView="75" workbookViewId="0">
      <selection activeCell="A15" sqref="A15:A21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5">
      <c r="A2" s="2"/>
      <c r="B2" s="109" t="s">
        <v>24</v>
      </c>
      <c r="C2" s="110"/>
      <c r="D2" s="111" t="s">
        <v>45</v>
      </c>
      <c r="E2" s="112" t="s">
        <v>44</v>
      </c>
      <c r="F2" s="113"/>
      <c r="G2" s="113"/>
      <c r="H2" s="113"/>
      <c r="I2" s="113"/>
      <c r="J2" s="114"/>
      <c r="O2" s="1"/>
    </row>
    <row r="3" spans="1:15" ht="27" customHeight="1" x14ac:dyDescent="0.25">
      <c r="A3" s="2"/>
      <c r="B3" s="115" t="s">
        <v>46</v>
      </c>
      <c r="C3" s="110"/>
      <c r="D3" s="116" t="s">
        <v>45</v>
      </c>
      <c r="E3" s="117" t="s">
        <v>44</v>
      </c>
      <c r="F3" s="118"/>
      <c r="G3" s="118"/>
      <c r="H3" s="118"/>
      <c r="I3" s="118"/>
      <c r="J3" s="119"/>
    </row>
    <row r="4" spans="1:15" ht="23.25" customHeight="1" x14ac:dyDescent="0.25">
      <c r="A4" s="105">
        <v>236</v>
      </c>
      <c r="B4" s="120" t="s">
        <v>47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5">
      <c r="A5" s="2"/>
      <c r="B5" s="31" t="s">
        <v>23</v>
      </c>
      <c r="D5" s="126" t="s">
        <v>48</v>
      </c>
      <c r="E5" s="88"/>
      <c r="F5" s="88"/>
      <c r="G5" s="88"/>
      <c r="H5" s="18" t="s">
        <v>42</v>
      </c>
      <c r="I5" s="128" t="s">
        <v>52</v>
      </c>
      <c r="J5" s="8"/>
    </row>
    <row r="6" spans="1:15" ht="15.75" customHeight="1" x14ac:dyDescent="0.25">
      <c r="A6" s="2"/>
      <c r="B6" s="28"/>
      <c r="C6" s="53"/>
      <c r="D6" s="108" t="s">
        <v>49</v>
      </c>
      <c r="E6" s="89"/>
      <c r="F6" s="89"/>
      <c r="G6" s="89"/>
      <c r="H6" s="18" t="s">
        <v>36</v>
      </c>
      <c r="I6" s="128" t="s">
        <v>53</v>
      </c>
      <c r="J6" s="8"/>
    </row>
    <row r="7" spans="1:15" ht="15.75" customHeight="1" x14ac:dyDescent="0.25">
      <c r="A7" s="2"/>
      <c r="B7" s="29"/>
      <c r="C7" s="54"/>
      <c r="D7" s="106" t="s">
        <v>51</v>
      </c>
      <c r="E7" s="127" t="s">
        <v>50</v>
      </c>
      <c r="F7" s="90"/>
      <c r="G7" s="9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107" t="s">
        <v>54</v>
      </c>
      <c r="H8" s="18" t="s">
        <v>42</v>
      </c>
      <c r="I8" s="128" t="s">
        <v>58</v>
      </c>
      <c r="J8" s="8"/>
    </row>
    <row r="9" spans="1:15" ht="15.75" hidden="1" customHeight="1" x14ac:dyDescent="0.25">
      <c r="A9" s="2"/>
      <c r="B9" s="2"/>
      <c r="D9" s="107" t="s">
        <v>55</v>
      </c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4"/>
      <c r="D10" s="106" t="s">
        <v>57</v>
      </c>
      <c r="E10" s="129" t="s">
        <v>56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30"/>
      <c r="E11" s="130"/>
      <c r="F11" s="130"/>
      <c r="G11" s="130"/>
      <c r="H11" s="18" t="s">
        <v>42</v>
      </c>
      <c r="I11" s="135"/>
      <c r="J11" s="8"/>
    </row>
    <row r="12" spans="1:15" ht="15.75" customHeight="1" x14ac:dyDescent="0.25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 x14ac:dyDescent="0.25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5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hidden="1" customHeight="1" x14ac:dyDescent="0.25">
      <c r="A15" s="2"/>
      <c r="B15" s="35" t="s">
        <v>34</v>
      </c>
      <c r="C15" s="58"/>
      <c r="D15" s="52"/>
      <c r="E15" s="83" t="s">
        <v>32</v>
      </c>
      <c r="F15" s="83"/>
      <c r="G15" s="84" t="s">
        <v>33</v>
      </c>
      <c r="H15" s="84"/>
      <c r="I15" s="84" t="s">
        <v>31</v>
      </c>
      <c r="J15" s="85"/>
    </row>
    <row r="16" spans="1:15" ht="23.25" hidden="1" customHeight="1" x14ac:dyDescent="0.25">
      <c r="A16" s="2"/>
      <c r="B16" s="38" t="s">
        <v>26</v>
      </c>
      <c r="C16" s="59"/>
      <c r="D16" s="60"/>
      <c r="E16" s="80"/>
      <c r="F16" s="81"/>
      <c r="G16" s="80"/>
      <c r="H16" s="81"/>
      <c r="I16" s="80"/>
      <c r="J16" s="82"/>
    </row>
    <row r="17" spans="1:10" ht="23.25" hidden="1" customHeight="1" x14ac:dyDescent="0.25">
      <c r="A17" s="2"/>
      <c r="B17" s="38" t="s">
        <v>27</v>
      </c>
      <c r="C17" s="59"/>
      <c r="D17" s="60"/>
      <c r="E17" s="80"/>
      <c r="F17" s="81"/>
      <c r="G17" s="80"/>
      <c r="H17" s="81"/>
      <c r="I17" s="80"/>
      <c r="J17" s="82"/>
    </row>
    <row r="18" spans="1:10" ht="23.25" hidden="1" customHeight="1" x14ac:dyDescent="0.25">
      <c r="A18" s="2"/>
      <c r="B18" s="38" t="s">
        <v>28</v>
      </c>
      <c r="C18" s="59"/>
      <c r="D18" s="60"/>
      <c r="E18" s="80"/>
      <c r="F18" s="81"/>
      <c r="G18" s="80"/>
      <c r="H18" s="81"/>
      <c r="I18" s="80"/>
      <c r="J18" s="82"/>
    </row>
    <row r="19" spans="1:10" ht="23.25" hidden="1" customHeight="1" x14ac:dyDescent="0.25">
      <c r="A19" s="2"/>
      <c r="B19" s="38" t="s">
        <v>29</v>
      </c>
      <c r="C19" s="59"/>
      <c r="D19" s="60"/>
      <c r="E19" s="80"/>
      <c r="F19" s="81"/>
      <c r="G19" s="80"/>
      <c r="H19" s="81"/>
      <c r="I19" s="80"/>
      <c r="J19" s="82"/>
    </row>
    <row r="20" spans="1:10" ht="23.25" hidden="1" customHeight="1" x14ac:dyDescent="0.25">
      <c r="A20" s="2"/>
      <c r="B20" s="38" t="s">
        <v>30</v>
      </c>
      <c r="C20" s="59"/>
      <c r="D20" s="60"/>
      <c r="E20" s="80"/>
      <c r="F20" s="81"/>
      <c r="G20" s="80"/>
      <c r="H20" s="81"/>
      <c r="I20" s="80"/>
      <c r="J20" s="82"/>
    </row>
    <row r="21" spans="1:10" ht="23.25" hidden="1" customHeight="1" x14ac:dyDescent="0.3">
      <c r="A21" s="2"/>
      <c r="B21" s="48" t="s">
        <v>31</v>
      </c>
      <c r="C21" s="61"/>
      <c r="D21" s="62"/>
      <c r="E21" s="86">
        <f>SUM(E16:F20)</f>
        <v>0</v>
      </c>
      <c r="F21" s="87"/>
      <c r="G21" s="86">
        <f>SUM(G16:H20)</f>
        <v>0</v>
      </c>
      <c r="H21" s="87"/>
      <c r="I21" s="86">
        <f>SUM(I16:J20)</f>
        <v>0</v>
      </c>
      <c r="J21" s="96"/>
    </row>
    <row r="22" spans="1:10" ht="33" customHeight="1" x14ac:dyDescent="0.25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5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59</v>
      </c>
      <c r="C39" s="148"/>
      <c r="D39" s="148"/>
      <c r="E39" s="148"/>
      <c r="F39" s="149">
        <f>'034 01 Pol'!AE94</f>
        <v>0</v>
      </c>
      <c r="G39" s="150">
        <f>'034 01 Pol'!AF94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3" t="s">
        <v>45</v>
      </c>
      <c r="C40" s="154" t="s">
        <v>44</v>
      </c>
      <c r="D40" s="154"/>
      <c r="E40" s="154"/>
      <c r="F40" s="155">
        <f>'034 01 Pol'!AE94</f>
        <v>0</v>
      </c>
      <c r="G40" s="156">
        <f>'034 01 Pol'!AF94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'034 01 Pol'!AE94</f>
        <v>0</v>
      </c>
      <c r="G41" s="151">
        <f>'034 01 Pol'!AF94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5">
      <c r="A42" s="137"/>
      <c r="B42" s="160" t="s">
        <v>60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5" x14ac:dyDescent="0.35">
      <c r="B46" s="176" t="s">
        <v>62</v>
      </c>
    </row>
    <row r="48" spans="1:10" ht="25.5" customHeight="1" x14ac:dyDescent="0.25">
      <c r="A48" s="178"/>
      <c r="B48" s="181" t="s">
        <v>18</v>
      </c>
      <c r="C48" s="182"/>
      <c r="D48" s="182" t="s">
        <v>6</v>
      </c>
      <c r="E48" s="182"/>
      <c r="F48" s="182"/>
      <c r="G48" s="183"/>
      <c r="H48" s="183"/>
      <c r="I48" s="183" t="s">
        <v>31</v>
      </c>
      <c r="J48" s="184" t="s">
        <v>0</v>
      </c>
    </row>
    <row r="49" spans="1:10" ht="25.5" customHeight="1" x14ac:dyDescent="0.25">
      <c r="A49" s="179">
        <v>0</v>
      </c>
      <c r="B49" s="185" t="s">
        <v>63</v>
      </c>
      <c r="C49" s="186"/>
      <c r="D49" s="187" t="s">
        <v>64</v>
      </c>
      <c r="E49" s="187"/>
      <c r="F49" s="188"/>
      <c r="G49" s="192"/>
      <c r="H49" s="192"/>
      <c r="I49" s="192">
        <f>'034 01 Pol'!G8</f>
        <v>0</v>
      </c>
      <c r="J49" s="193" t="str">
        <f>IF(CenaCelkemUzivDily=0,"",I49/CenaCelkemUzivDily*100)</f>
        <v/>
      </c>
    </row>
    <row r="50" spans="1:10" ht="25.5" customHeight="1" x14ac:dyDescent="0.25">
      <c r="A50" s="179">
        <v>1</v>
      </c>
      <c r="B50" s="185" t="s">
        <v>65</v>
      </c>
      <c r="C50" s="186"/>
      <c r="D50" s="187" t="s">
        <v>33</v>
      </c>
      <c r="E50" s="187"/>
      <c r="F50" s="188"/>
      <c r="G50" s="192"/>
      <c r="H50" s="192"/>
      <c r="I50" s="192">
        <f>'034 01 Pol'!G9</f>
        <v>0</v>
      </c>
      <c r="J50" s="193" t="str">
        <f>IF(CenaCelkemUzivDily=0,"",I50/CenaCelkemUzivDily*100)</f>
        <v/>
      </c>
    </row>
    <row r="51" spans="1:10" ht="25.5" customHeight="1" x14ac:dyDescent="0.25">
      <c r="A51" s="179">
        <v>1</v>
      </c>
      <c r="B51" s="185" t="s">
        <v>66</v>
      </c>
      <c r="C51" s="186"/>
      <c r="D51" s="187" t="s">
        <v>67</v>
      </c>
      <c r="E51" s="187"/>
      <c r="F51" s="188"/>
      <c r="G51" s="192"/>
      <c r="H51" s="192"/>
      <c r="I51" s="192">
        <f>'034 01 Pol'!G40</f>
        <v>0</v>
      </c>
      <c r="J51" s="193" t="str">
        <f>IF(CenaCelkemUzivDily=0,"",I51/CenaCelkemUzivDily*100)</f>
        <v/>
      </c>
    </row>
    <row r="52" spans="1:10" ht="25.5" customHeight="1" x14ac:dyDescent="0.25">
      <c r="A52" s="179">
        <v>1</v>
      </c>
      <c r="B52" s="185" t="s">
        <v>68</v>
      </c>
      <c r="C52" s="186"/>
      <c r="D52" s="187" t="s">
        <v>69</v>
      </c>
      <c r="E52" s="187"/>
      <c r="F52" s="188"/>
      <c r="G52" s="192"/>
      <c r="H52" s="192"/>
      <c r="I52" s="192">
        <f>'034 01 Pol'!G83</f>
        <v>0</v>
      </c>
      <c r="J52" s="193" t="str">
        <f>IF(CenaCelkemUzivDily=0,"",I52/CenaCelkemUzivDily*100)</f>
        <v/>
      </c>
    </row>
    <row r="53" spans="1:10" ht="25.5" customHeight="1" x14ac:dyDescent="0.25">
      <c r="A53" s="180"/>
      <c r="B53" s="189" t="s">
        <v>1</v>
      </c>
      <c r="C53" s="190"/>
      <c r="D53" s="190"/>
      <c r="E53" s="190"/>
      <c r="F53" s="191"/>
      <c r="G53" s="194"/>
      <c r="H53" s="194"/>
      <c r="I53" s="194">
        <f>SUMIF(A49:A52,"=0",I49:I52)</f>
        <v>0</v>
      </c>
      <c r="J53" s="195">
        <f>SUMIF(A49:A52,"=0",J49:J52)</f>
        <v>0</v>
      </c>
    </row>
    <row r="54" spans="1:10" x14ac:dyDescent="0.25">
      <c r="G54" s="136"/>
      <c r="H54" s="136"/>
      <c r="I54" s="136"/>
      <c r="J54" s="136"/>
    </row>
    <row r="55" spans="1:10" x14ac:dyDescent="0.25">
      <c r="G55" s="136"/>
      <c r="H55" s="136"/>
      <c r="I55" s="136"/>
      <c r="J55" s="136"/>
    </row>
    <row r="56" spans="1:10" x14ac:dyDescent="0.25">
      <c r="G56" s="136"/>
      <c r="H56" s="136"/>
      <c r="I56" s="136"/>
      <c r="J56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D50:F50"/>
    <mergeCell ref="D51:F51"/>
    <mergeCell ref="D52:F52"/>
    <mergeCell ref="C39:E39"/>
    <mergeCell ref="C40:E40"/>
    <mergeCell ref="C41:E41"/>
    <mergeCell ref="B42:E42"/>
    <mergeCell ref="D49:F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1" t="s">
        <v>7</v>
      </c>
      <c r="B1" s="101"/>
      <c r="C1" s="102"/>
      <c r="D1" s="101"/>
      <c r="E1" s="101"/>
      <c r="F1" s="101"/>
      <c r="G1" s="101"/>
    </row>
    <row r="2" spans="1:7" ht="25" customHeight="1" x14ac:dyDescent="0.25">
      <c r="A2" s="50" t="s">
        <v>8</v>
      </c>
      <c r="B2" s="49"/>
      <c r="C2" s="103"/>
      <c r="D2" s="103"/>
      <c r="E2" s="103"/>
      <c r="F2" s="103"/>
      <c r="G2" s="104"/>
    </row>
    <row r="3" spans="1:7" ht="25" customHeight="1" x14ac:dyDescent="0.25">
      <c r="A3" s="50" t="s">
        <v>9</v>
      </c>
      <c r="B3" s="49"/>
      <c r="C3" s="103"/>
      <c r="D3" s="103"/>
      <c r="E3" s="103"/>
      <c r="F3" s="103"/>
      <c r="G3" s="104"/>
    </row>
    <row r="4" spans="1:7" ht="25" customHeight="1" x14ac:dyDescent="0.25">
      <c r="A4" s="50" t="s">
        <v>10</v>
      </c>
      <c r="B4" s="49"/>
      <c r="C4" s="103"/>
      <c r="D4" s="103"/>
      <c r="E4" s="103"/>
      <c r="F4" s="103"/>
      <c r="G4" s="10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4917C-B2A1-4DC8-A7EB-748AD4A18436}">
  <sheetPr>
    <outlinePr summaryBelow="0"/>
  </sheetPr>
  <dimension ref="A1:BH5000"/>
  <sheetViews>
    <sheetView topLeftCell="A4" workbookViewId="0">
      <pane ySplit="4" topLeftCell="A8" activePane="bottomLeft" state="frozen"/>
      <selection activeCell="A4" sqref="A4"/>
      <selection pane="bottomLeft" sqref="A1:G1"/>
    </sheetView>
  </sheetViews>
  <sheetFormatPr defaultRowHeight="12.5" outlineLevelRow="3" x14ac:dyDescent="0.25"/>
  <cols>
    <col min="1" max="1" width="3.36328125" customWidth="1"/>
    <col min="2" max="2" width="9.6328125" style="177" customWidth="1"/>
    <col min="3" max="3" width="38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41" width="0" hidden="1" customWidth="1"/>
    <col min="53" max="53" width="73.6328125" customWidth="1"/>
  </cols>
  <sheetData>
    <row r="1" spans="1:60" ht="15.75" customHeight="1" x14ac:dyDescent="0.35">
      <c r="A1" s="196" t="s">
        <v>7</v>
      </c>
      <c r="B1" s="196"/>
      <c r="C1" s="196"/>
      <c r="D1" s="196"/>
      <c r="E1" s="196"/>
      <c r="F1" s="196"/>
      <c r="G1" s="196"/>
      <c r="H1" s="212"/>
      <c r="I1" s="212"/>
      <c r="AG1" t="s">
        <v>70</v>
      </c>
    </row>
    <row r="2" spans="1:60" ht="25" customHeight="1" x14ac:dyDescent="0.25">
      <c r="A2" s="197" t="s">
        <v>8</v>
      </c>
      <c r="B2" s="49" t="s">
        <v>45</v>
      </c>
      <c r="C2" s="200" t="s">
        <v>44</v>
      </c>
      <c r="D2" s="198"/>
      <c r="E2" s="198"/>
      <c r="F2" s="198"/>
      <c r="G2" s="199"/>
      <c r="H2" s="212"/>
      <c r="I2" s="212"/>
      <c r="AG2" t="s">
        <v>71</v>
      </c>
    </row>
    <row r="3" spans="1:60" ht="25" customHeight="1" x14ac:dyDescent="0.25">
      <c r="A3" s="197" t="s">
        <v>9</v>
      </c>
      <c r="B3" s="49" t="s">
        <v>45</v>
      </c>
      <c r="C3" s="200" t="s">
        <v>44</v>
      </c>
      <c r="D3" s="198"/>
      <c r="E3" s="198"/>
      <c r="F3" s="198"/>
      <c r="G3" s="199"/>
      <c r="H3" s="212"/>
      <c r="I3" s="212"/>
      <c r="AC3" s="177" t="s">
        <v>71</v>
      </c>
      <c r="AG3" t="s">
        <v>72</v>
      </c>
    </row>
    <row r="4" spans="1:60" ht="25" customHeight="1" x14ac:dyDescent="0.25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H4" s="212"/>
      <c r="I4" s="212"/>
      <c r="AG4" t="s">
        <v>73</v>
      </c>
    </row>
    <row r="5" spans="1:60" x14ac:dyDescent="0.25">
      <c r="D5" s="10"/>
      <c r="H5" s="212"/>
      <c r="I5" s="212"/>
    </row>
    <row r="6" spans="1:60" ht="37.5" x14ac:dyDescent="0.25">
      <c r="A6" s="207" t="s">
        <v>74</v>
      </c>
      <c r="B6" s="209" t="s">
        <v>75</v>
      </c>
      <c r="C6" s="209" t="s">
        <v>76</v>
      </c>
      <c r="D6" s="208" t="s">
        <v>77</v>
      </c>
      <c r="E6" s="207" t="s">
        <v>78</v>
      </c>
      <c r="F6" s="206" t="s">
        <v>79</v>
      </c>
      <c r="G6" s="207" t="s">
        <v>31</v>
      </c>
      <c r="H6" s="213" t="s">
        <v>32</v>
      </c>
      <c r="I6" s="213" t="s">
        <v>80</v>
      </c>
      <c r="J6" s="210" t="s">
        <v>33</v>
      </c>
      <c r="K6" s="210" t="s">
        <v>81</v>
      </c>
      <c r="L6" s="210" t="s">
        <v>82</v>
      </c>
      <c r="M6" s="210" t="s">
        <v>83</v>
      </c>
      <c r="N6" s="210" t="s">
        <v>84</v>
      </c>
      <c r="O6" s="210" t="s">
        <v>85</v>
      </c>
      <c r="P6" s="210" t="s">
        <v>86</v>
      </c>
      <c r="Q6" s="210" t="s">
        <v>87</v>
      </c>
      <c r="R6" s="210" t="s">
        <v>88</v>
      </c>
      <c r="S6" s="210" t="s">
        <v>89</v>
      </c>
      <c r="T6" s="210" t="s">
        <v>90</v>
      </c>
      <c r="U6" s="210" t="s">
        <v>91</v>
      </c>
      <c r="V6" s="210" t="s">
        <v>92</v>
      </c>
      <c r="W6" s="210" t="s">
        <v>93</v>
      </c>
      <c r="X6" s="210" t="s">
        <v>94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7"/>
      <c r="I7" s="217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5">
      <c r="A8" s="238" t="s">
        <v>95</v>
      </c>
      <c r="B8" s="239" t="s">
        <v>63</v>
      </c>
      <c r="C8" s="267" t="s">
        <v>64</v>
      </c>
      <c r="D8" s="240"/>
      <c r="E8" s="241"/>
      <c r="F8" s="242"/>
      <c r="G8" s="242">
        <f>SUM(AF9:AF92)</f>
        <v>0</v>
      </c>
      <c r="H8" s="243"/>
      <c r="I8" s="244">
        <f>SUM(Y9:Y92)</f>
        <v>0</v>
      </c>
      <c r="J8" s="242"/>
      <c r="K8" s="242">
        <f>SUM(Z9:Z92)</f>
        <v>0</v>
      </c>
      <c r="L8" s="242"/>
      <c r="M8" s="242">
        <f>SUM(AA9:AA92)</f>
        <v>0</v>
      </c>
      <c r="N8" s="242"/>
      <c r="O8" s="242">
        <f>SUM(AB9:AB92)</f>
        <v>0.19</v>
      </c>
      <c r="P8" s="242"/>
      <c r="Q8" s="242">
        <f>SUM(AC9:AC92)</f>
        <v>0.01</v>
      </c>
      <c r="R8" s="242"/>
      <c r="S8" s="242"/>
      <c r="T8" s="245"/>
      <c r="U8" s="237"/>
      <c r="V8" s="237">
        <f>SUM(AD9:AD92)</f>
        <v>67.320000000000007</v>
      </c>
      <c r="W8" s="237"/>
      <c r="X8" s="237"/>
      <c r="AG8" t="s">
        <v>96</v>
      </c>
    </row>
    <row r="9" spans="1:60" outlineLevel="2" x14ac:dyDescent="0.25">
      <c r="A9" s="238" t="s">
        <v>95</v>
      </c>
      <c r="B9" s="239" t="s">
        <v>65</v>
      </c>
      <c r="C9" s="267" t="s">
        <v>33</v>
      </c>
      <c r="D9" s="240"/>
      <c r="E9" s="241"/>
      <c r="F9" s="242"/>
      <c r="G9" s="242">
        <f>SUM(AF10:AF39)</f>
        <v>0</v>
      </c>
      <c r="H9" s="243"/>
      <c r="I9" s="244">
        <f>SUM(Y10:Y39)</f>
        <v>0</v>
      </c>
      <c r="J9" s="242"/>
      <c r="K9" s="242">
        <f>SUM(Z10:Z39)</f>
        <v>0</v>
      </c>
      <c r="L9" s="242"/>
      <c r="M9" s="242">
        <f>SUM(AA10:AA39)</f>
        <v>0</v>
      </c>
      <c r="N9" s="242"/>
      <c r="O9" s="242">
        <f>SUM(AB10:AB39)</f>
        <v>0.02</v>
      </c>
      <c r="P9" s="242"/>
      <c r="Q9" s="242">
        <f>SUM(AC10:AC39)</f>
        <v>0.01</v>
      </c>
      <c r="R9" s="242"/>
      <c r="S9" s="242"/>
      <c r="T9" s="245"/>
      <c r="U9" s="237"/>
      <c r="V9" s="237">
        <f>SUM(AD10:AD39)</f>
        <v>67.320000000000007</v>
      </c>
      <c r="W9" s="237"/>
      <c r="X9" s="237"/>
      <c r="Y9" s="211"/>
      <c r="Z9" s="211"/>
      <c r="AA9" s="211"/>
      <c r="AB9" s="211"/>
      <c r="AC9" s="211"/>
      <c r="AD9" s="211"/>
      <c r="AE9" s="211"/>
      <c r="AF9" s="211"/>
      <c r="AG9" s="211" t="s">
        <v>96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3" x14ac:dyDescent="0.25">
      <c r="A10" s="255">
        <v>2</v>
      </c>
      <c r="B10" s="256" t="s">
        <v>97</v>
      </c>
      <c r="C10" s="268" t="s">
        <v>98</v>
      </c>
      <c r="D10" s="257" t="s">
        <v>99</v>
      </c>
      <c r="E10" s="258">
        <v>2</v>
      </c>
      <c r="F10" s="259"/>
      <c r="G10" s="260">
        <f>ROUND(E10*F10,2)</f>
        <v>0</v>
      </c>
      <c r="H10" s="261"/>
      <c r="I10" s="262">
        <f>ROUND(E10*H10,2)</f>
        <v>0</v>
      </c>
      <c r="J10" s="259"/>
      <c r="K10" s="260">
        <f>ROUND(E10*J10,2)</f>
        <v>0</v>
      </c>
      <c r="L10" s="260">
        <v>21</v>
      </c>
      <c r="M10" s="260">
        <f>G10*(1+L10/100)</f>
        <v>0</v>
      </c>
      <c r="N10" s="260">
        <v>0</v>
      </c>
      <c r="O10" s="260">
        <f>ROUND(E10*N10,2)</f>
        <v>0</v>
      </c>
      <c r="P10" s="260">
        <v>0</v>
      </c>
      <c r="Q10" s="260">
        <f>ROUND(E10*P10,2)</f>
        <v>0</v>
      </c>
      <c r="R10" s="260"/>
      <c r="S10" s="260" t="s">
        <v>100</v>
      </c>
      <c r="T10" s="263" t="s">
        <v>100</v>
      </c>
      <c r="U10" s="234">
        <v>0.61</v>
      </c>
      <c r="V10" s="234">
        <f>ROUND(E10*U10,2)</f>
        <v>1.22</v>
      </c>
      <c r="W10" s="234"/>
      <c r="X10" s="234" t="s">
        <v>101</v>
      </c>
      <c r="Y10" s="214">
        <f>I10</f>
        <v>0</v>
      </c>
      <c r="Z10" s="214">
        <f>K10</f>
        <v>0</v>
      </c>
      <c r="AA10" s="214">
        <f>M10</f>
        <v>0</v>
      </c>
      <c r="AB10" s="214">
        <f>O10</f>
        <v>0</v>
      </c>
      <c r="AC10" s="214">
        <f>Q10</f>
        <v>0</v>
      </c>
      <c r="AD10" s="214">
        <f>V10</f>
        <v>1.22</v>
      </c>
      <c r="AE10" s="211"/>
      <c r="AF10" s="214">
        <f>G10</f>
        <v>0</v>
      </c>
      <c r="AG10" s="211" t="s">
        <v>102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3" x14ac:dyDescent="0.25">
      <c r="A11" s="255">
        <v>3</v>
      </c>
      <c r="B11" s="256" t="s">
        <v>103</v>
      </c>
      <c r="C11" s="268" t="s">
        <v>104</v>
      </c>
      <c r="D11" s="257" t="s">
        <v>99</v>
      </c>
      <c r="E11" s="258">
        <v>1</v>
      </c>
      <c r="F11" s="259"/>
      <c r="G11" s="260">
        <f>ROUND(E11*F11,2)</f>
        <v>0</v>
      </c>
      <c r="H11" s="261"/>
      <c r="I11" s="262">
        <f>ROUND(E11*H11,2)</f>
        <v>0</v>
      </c>
      <c r="J11" s="259"/>
      <c r="K11" s="260">
        <f>ROUND(E11*J11,2)</f>
        <v>0</v>
      </c>
      <c r="L11" s="260">
        <v>21</v>
      </c>
      <c r="M11" s="260">
        <f>G11*(1+L11/100)</f>
        <v>0</v>
      </c>
      <c r="N11" s="260">
        <v>0</v>
      </c>
      <c r="O11" s="260">
        <f>ROUND(E11*N11,2)</f>
        <v>0</v>
      </c>
      <c r="P11" s="260">
        <v>0</v>
      </c>
      <c r="Q11" s="260">
        <f>ROUND(E11*P11,2)</f>
        <v>0</v>
      </c>
      <c r="R11" s="260"/>
      <c r="S11" s="260" t="s">
        <v>100</v>
      </c>
      <c r="T11" s="263" t="s">
        <v>100</v>
      </c>
      <c r="U11" s="234">
        <v>0.1</v>
      </c>
      <c r="V11" s="234">
        <f>ROUND(E11*U11,2)</f>
        <v>0.1</v>
      </c>
      <c r="W11" s="234"/>
      <c r="X11" s="234" t="s">
        <v>101</v>
      </c>
      <c r="Y11" s="214">
        <f>I11</f>
        <v>0</v>
      </c>
      <c r="Z11" s="214">
        <f>K11</f>
        <v>0</v>
      </c>
      <c r="AA11" s="214">
        <f>M11</f>
        <v>0</v>
      </c>
      <c r="AB11" s="214">
        <f>O11</f>
        <v>0</v>
      </c>
      <c r="AC11" s="214">
        <f>Q11</f>
        <v>0</v>
      </c>
      <c r="AD11" s="214">
        <f>V11</f>
        <v>0.1</v>
      </c>
      <c r="AE11" s="211"/>
      <c r="AF11" s="214">
        <f>G11</f>
        <v>0</v>
      </c>
      <c r="AG11" s="211" t="s">
        <v>102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3" x14ac:dyDescent="0.25">
      <c r="A12" s="255">
        <v>7</v>
      </c>
      <c r="B12" s="256" t="s">
        <v>105</v>
      </c>
      <c r="C12" s="268" t="s">
        <v>106</v>
      </c>
      <c r="D12" s="257" t="s">
        <v>99</v>
      </c>
      <c r="E12" s="258">
        <v>4</v>
      </c>
      <c r="F12" s="259"/>
      <c r="G12" s="260">
        <f>ROUND(E12*F12,2)</f>
        <v>0</v>
      </c>
      <c r="H12" s="261"/>
      <c r="I12" s="262">
        <f>ROUND(E12*H12,2)</f>
        <v>0</v>
      </c>
      <c r="J12" s="259"/>
      <c r="K12" s="260">
        <f>ROUND(E12*J12,2)</f>
        <v>0</v>
      </c>
      <c r="L12" s="260">
        <v>21</v>
      </c>
      <c r="M12" s="260">
        <f>G12*(1+L12/100)</f>
        <v>0</v>
      </c>
      <c r="N12" s="260">
        <v>0</v>
      </c>
      <c r="O12" s="260">
        <f>ROUND(E12*N12,2)</f>
        <v>0</v>
      </c>
      <c r="P12" s="260">
        <v>0</v>
      </c>
      <c r="Q12" s="260">
        <f>ROUND(E12*P12,2)</f>
        <v>0</v>
      </c>
      <c r="R12" s="260"/>
      <c r="S12" s="260" t="s">
        <v>100</v>
      </c>
      <c r="T12" s="263" t="s">
        <v>100</v>
      </c>
      <c r="U12" s="234">
        <v>0.35</v>
      </c>
      <c r="V12" s="234">
        <f>ROUND(E12*U12,2)</f>
        <v>1.4</v>
      </c>
      <c r="W12" s="234"/>
      <c r="X12" s="234" t="s">
        <v>101</v>
      </c>
      <c r="Y12" s="214">
        <f>I12</f>
        <v>0</v>
      </c>
      <c r="Z12" s="214">
        <f>K12</f>
        <v>0</v>
      </c>
      <c r="AA12" s="214">
        <f>M12</f>
        <v>0</v>
      </c>
      <c r="AB12" s="214">
        <f>O12</f>
        <v>0</v>
      </c>
      <c r="AC12" s="214">
        <f>Q12</f>
        <v>0</v>
      </c>
      <c r="AD12" s="214">
        <f>V12</f>
        <v>1.4</v>
      </c>
      <c r="AE12" s="211"/>
      <c r="AF12" s="214">
        <f>G12</f>
        <v>0</v>
      </c>
      <c r="AG12" s="211" t="s">
        <v>102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0" outlineLevel="3" x14ac:dyDescent="0.25">
      <c r="A13" s="255">
        <v>8</v>
      </c>
      <c r="B13" s="256" t="s">
        <v>107</v>
      </c>
      <c r="C13" s="268" t="s">
        <v>108</v>
      </c>
      <c r="D13" s="257" t="s">
        <v>109</v>
      </c>
      <c r="E13" s="258">
        <v>1</v>
      </c>
      <c r="F13" s="259"/>
      <c r="G13" s="260">
        <f>ROUND(E13*F13,2)</f>
        <v>0</v>
      </c>
      <c r="H13" s="261"/>
      <c r="I13" s="262">
        <f>ROUND(E13*H13,2)</f>
        <v>0</v>
      </c>
      <c r="J13" s="259"/>
      <c r="K13" s="260">
        <f>ROUND(E13*J13,2)</f>
        <v>0</v>
      </c>
      <c r="L13" s="260">
        <v>21</v>
      </c>
      <c r="M13" s="260">
        <f>G13*(1+L13/100)</f>
        <v>0</v>
      </c>
      <c r="N13" s="260">
        <v>0</v>
      </c>
      <c r="O13" s="260">
        <f>ROUND(E13*N13,2)</f>
        <v>0</v>
      </c>
      <c r="P13" s="260">
        <v>0</v>
      </c>
      <c r="Q13" s="260">
        <f>ROUND(E13*P13,2)</f>
        <v>0</v>
      </c>
      <c r="R13" s="260"/>
      <c r="S13" s="260" t="s">
        <v>110</v>
      </c>
      <c r="T13" s="263" t="s">
        <v>111</v>
      </c>
      <c r="U13" s="234">
        <v>3</v>
      </c>
      <c r="V13" s="234">
        <f>ROUND(E13*U13,2)</f>
        <v>3</v>
      </c>
      <c r="W13" s="234"/>
      <c r="X13" s="234" t="s">
        <v>101</v>
      </c>
      <c r="Y13" s="214">
        <f>I13</f>
        <v>0</v>
      </c>
      <c r="Z13" s="214">
        <f>K13</f>
        <v>0</v>
      </c>
      <c r="AA13" s="214">
        <f>M13</f>
        <v>0</v>
      </c>
      <c r="AB13" s="214">
        <f>O13</f>
        <v>0</v>
      </c>
      <c r="AC13" s="214">
        <f>Q13</f>
        <v>0</v>
      </c>
      <c r="AD13" s="214">
        <f>V13</f>
        <v>3</v>
      </c>
      <c r="AE13" s="211"/>
      <c r="AF13" s="214">
        <f>G13</f>
        <v>0</v>
      </c>
      <c r="AG13" s="211" t="s">
        <v>102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3" x14ac:dyDescent="0.25">
      <c r="A14" s="255">
        <v>10</v>
      </c>
      <c r="B14" s="256" t="s">
        <v>112</v>
      </c>
      <c r="C14" s="268" t="s">
        <v>113</v>
      </c>
      <c r="D14" s="257" t="s">
        <v>114</v>
      </c>
      <c r="E14" s="258">
        <v>133</v>
      </c>
      <c r="F14" s="259"/>
      <c r="G14" s="260">
        <f>ROUND(E14*F14,2)</f>
        <v>0</v>
      </c>
      <c r="H14" s="261"/>
      <c r="I14" s="262">
        <f>ROUND(E14*H14,2)</f>
        <v>0</v>
      </c>
      <c r="J14" s="259"/>
      <c r="K14" s="260">
        <f>ROUND(E14*J14,2)</f>
        <v>0</v>
      </c>
      <c r="L14" s="260">
        <v>21</v>
      </c>
      <c r="M14" s="260">
        <f>G14*(1+L14/100)</f>
        <v>0</v>
      </c>
      <c r="N14" s="260">
        <v>0</v>
      </c>
      <c r="O14" s="260">
        <f>ROUND(E14*N14,2)</f>
        <v>0</v>
      </c>
      <c r="P14" s="260">
        <v>0</v>
      </c>
      <c r="Q14" s="260">
        <f>ROUND(E14*P14,2)</f>
        <v>0</v>
      </c>
      <c r="R14" s="260"/>
      <c r="S14" s="260" t="s">
        <v>100</v>
      </c>
      <c r="T14" s="263" t="s">
        <v>100</v>
      </c>
      <c r="U14" s="234">
        <v>5.0959999999999998E-2</v>
      </c>
      <c r="V14" s="234">
        <f>ROUND(E14*U14,2)</f>
        <v>6.78</v>
      </c>
      <c r="W14" s="234"/>
      <c r="X14" s="234" t="s">
        <v>101</v>
      </c>
      <c r="Y14" s="214">
        <f>I14</f>
        <v>0</v>
      </c>
      <c r="Z14" s="214">
        <f>K14</f>
        <v>0</v>
      </c>
      <c r="AA14" s="214">
        <f>M14</f>
        <v>0</v>
      </c>
      <c r="AB14" s="214">
        <f>O14</f>
        <v>0</v>
      </c>
      <c r="AC14" s="214">
        <f>Q14</f>
        <v>0</v>
      </c>
      <c r="AD14" s="214">
        <f>V14</f>
        <v>6.78</v>
      </c>
      <c r="AE14" s="211"/>
      <c r="AF14" s="214">
        <f>G14</f>
        <v>0</v>
      </c>
      <c r="AG14" s="211" t="s">
        <v>102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3" x14ac:dyDescent="0.25">
      <c r="A15" s="255">
        <v>12</v>
      </c>
      <c r="B15" s="256" t="s">
        <v>115</v>
      </c>
      <c r="C15" s="268" t="s">
        <v>116</v>
      </c>
      <c r="D15" s="257" t="s">
        <v>114</v>
      </c>
      <c r="E15" s="258">
        <v>14</v>
      </c>
      <c r="F15" s="259"/>
      <c r="G15" s="260">
        <f>ROUND(E15*F15,2)</f>
        <v>0</v>
      </c>
      <c r="H15" s="261"/>
      <c r="I15" s="262">
        <f>ROUND(E15*H15,2)</f>
        <v>0</v>
      </c>
      <c r="J15" s="259"/>
      <c r="K15" s="260">
        <f>ROUND(E15*J15,2)</f>
        <v>0</v>
      </c>
      <c r="L15" s="260">
        <v>21</v>
      </c>
      <c r="M15" s="260">
        <f>G15*(1+L15/100)</f>
        <v>0</v>
      </c>
      <c r="N15" s="260">
        <v>0</v>
      </c>
      <c r="O15" s="260">
        <f>ROUND(E15*N15,2)</f>
        <v>0</v>
      </c>
      <c r="P15" s="260">
        <v>0</v>
      </c>
      <c r="Q15" s="260">
        <f>ROUND(E15*P15,2)</f>
        <v>0</v>
      </c>
      <c r="R15" s="260"/>
      <c r="S15" s="260" t="s">
        <v>100</v>
      </c>
      <c r="T15" s="263" t="s">
        <v>100</v>
      </c>
      <c r="U15" s="234">
        <v>5.0959999999999998E-2</v>
      </c>
      <c r="V15" s="234">
        <f>ROUND(E15*U15,2)</f>
        <v>0.71</v>
      </c>
      <c r="W15" s="234"/>
      <c r="X15" s="234" t="s">
        <v>101</v>
      </c>
      <c r="Y15" s="214">
        <f>I15</f>
        <v>0</v>
      </c>
      <c r="Z15" s="214">
        <f>K15</f>
        <v>0</v>
      </c>
      <c r="AA15" s="214">
        <f>M15</f>
        <v>0</v>
      </c>
      <c r="AB15" s="214">
        <f>O15</f>
        <v>0</v>
      </c>
      <c r="AC15" s="214">
        <f>Q15</f>
        <v>0</v>
      </c>
      <c r="AD15" s="214">
        <f>V15</f>
        <v>0.71</v>
      </c>
      <c r="AE15" s="211"/>
      <c r="AF15" s="214">
        <f>G15</f>
        <v>0</v>
      </c>
      <c r="AG15" s="211" t="s">
        <v>102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3" x14ac:dyDescent="0.25">
      <c r="A16" s="255">
        <v>14</v>
      </c>
      <c r="B16" s="256" t="s">
        <v>117</v>
      </c>
      <c r="C16" s="268" t="s">
        <v>118</v>
      </c>
      <c r="D16" s="257" t="s">
        <v>114</v>
      </c>
      <c r="E16" s="258">
        <v>99</v>
      </c>
      <c r="F16" s="259"/>
      <c r="G16" s="260">
        <f>ROUND(E16*F16,2)</f>
        <v>0</v>
      </c>
      <c r="H16" s="261"/>
      <c r="I16" s="262">
        <f>ROUND(E16*H16,2)</f>
        <v>0</v>
      </c>
      <c r="J16" s="259"/>
      <c r="K16" s="260">
        <f>ROUND(E16*J16,2)</f>
        <v>0</v>
      </c>
      <c r="L16" s="260">
        <v>21</v>
      </c>
      <c r="M16" s="260">
        <f>G16*(1+L16/100)</f>
        <v>0</v>
      </c>
      <c r="N16" s="260">
        <v>0</v>
      </c>
      <c r="O16" s="260">
        <f>ROUND(E16*N16,2)</f>
        <v>0</v>
      </c>
      <c r="P16" s="260">
        <v>0</v>
      </c>
      <c r="Q16" s="260">
        <f>ROUND(E16*P16,2)</f>
        <v>0</v>
      </c>
      <c r="R16" s="260"/>
      <c r="S16" s="260" t="s">
        <v>100</v>
      </c>
      <c r="T16" s="263" t="s">
        <v>100</v>
      </c>
      <c r="U16" s="234">
        <v>9.955E-2</v>
      </c>
      <c r="V16" s="234">
        <f>ROUND(E16*U16,2)</f>
        <v>9.86</v>
      </c>
      <c r="W16" s="234"/>
      <c r="X16" s="234" t="s">
        <v>101</v>
      </c>
      <c r="Y16" s="214">
        <f>I16</f>
        <v>0</v>
      </c>
      <c r="Z16" s="214">
        <f>K16</f>
        <v>0</v>
      </c>
      <c r="AA16" s="214">
        <f>M16</f>
        <v>0</v>
      </c>
      <c r="AB16" s="214">
        <f>O16</f>
        <v>0</v>
      </c>
      <c r="AC16" s="214">
        <f>Q16</f>
        <v>0</v>
      </c>
      <c r="AD16" s="214">
        <f>V16</f>
        <v>9.86</v>
      </c>
      <c r="AE16" s="211"/>
      <c r="AF16" s="214">
        <f>G16</f>
        <v>0</v>
      </c>
      <c r="AG16" s="211" t="s">
        <v>102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3" x14ac:dyDescent="0.25">
      <c r="A17" s="255">
        <v>15</v>
      </c>
      <c r="B17" s="256" t="s">
        <v>119</v>
      </c>
      <c r="C17" s="268" t="s">
        <v>120</v>
      </c>
      <c r="D17" s="257" t="s">
        <v>114</v>
      </c>
      <c r="E17" s="258">
        <v>34</v>
      </c>
      <c r="F17" s="259"/>
      <c r="G17" s="260">
        <f>ROUND(E17*F17,2)</f>
        <v>0</v>
      </c>
      <c r="H17" s="261"/>
      <c r="I17" s="262">
        <f>ROUND(E17*H17,2)</f>
        <v>0</v>
      </c>
      <c r="J17" s="259"/>
      <c r="K17" s="260">
        <f>ROUND(E17*J17,2)</f>
        <v>0</v>
      </c>
      <c r="L17" s="260">
        <v>21</v>
      </c>
      <c r="M17" s="260">
        <f>G17*(1+L17/100)</f>
        <v>0</v>
      </c>
      <c r="N17" s="260">
        <v>0</v>
      </c>
      <c r="O17" s="260">
        <f>ROUND(E17*N17,2)</f>
        <v>0</v>
      </c>
      <c r="P17" s="260">
        <v>0</v>
      </c>
      <c r="Q17" s="260">
        <f>ROUND(E17*P17,2)</f>
        <v>0</v>
      </c>
      <c r="R17" s="260"/>
      <c r="S17" s="260" t="s">
        <v>100</v>
      </c>
      <c r="T17" s="263" t="s">
        <v>100</v>
      </c>
      <c r="U17" s="234">
        <v>0.3</v>
      </c>
      <c r="V17" s="234">
        <f>ROUND(E17*U17,2)</f>
        <v>10.199999999999999</v>
      </c>
      <c r="W17" s="234"/>
      <c r="X17" s="234" t="s">
        <v>101</v>
      </c>
      <c r="Y17" s="214">
        <f>I17</f>
        <v>0</v>
      </c>
      <c r="Z17" s="214">
        <f>K17</f>
        <v>0</v>
      </c>
      <c r="AA17" s="214">
        <f>M17</f>
        <v>0</v>
      </c>
      <c r="AB17" s="214">
        <f>O17</f>
        <v>0</v>
      </c>
      <c r="AC17" s="214">
        <f>Q17</f>
        <v>0</v>
      </c>
      <c r="AD17" s="214">
        <f>V17</f>
        <v>10.199999999999999</v>
      </c>
      <c r="AE17" s="211"/>
      <c r="AF17" s="214">
        <f>G17</f>
        <v>0</v>
      </c>
      <c r="AG17" s="211" t="s">
        <v>102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3" x14ac:dyDescent="0.25">
      <c r="A18" s="255">
        <v>16</v>
      </c>
      <c r="B18" s="256" t="s">
        <v>121</v>
      </c>
      <c r="C18" s="268" t="s">
        <v>122</v>
      </c>
      <c r="D18" s="257" t="s">
        <v>114</v>
      </c>
      <c r="E18" s="258">
        <v>25</v>
      </c>
      <c r="F18" s="259"/>
      <c r="G18" s="260">
        <f>ROUND(E18*F18,2)</f>
        <v>0</v>
      </c>
      <c r="H18" s="261"/>
      <c r="I18" s="262">
        <f>ROUND(E18*H18,2)</f>
        <v>0</v>
      </c>
      <c r="J18" s="259"/>
      <c r="K18" s="260">
        <f>ROUND(E18*J18,2)</f>
        <v>0</v>
      </c>
      <c r="L18" s="260">
        <v>21</v>
      </c>
      <c r="M18" s="260">
        <f>G18*(1+L18/100)</f>
        <v>0</v>
      </c>
      <c r="N18" s="260">
        <v>0</v>
      </c>
      <c r="O18" s="260">
        <f>ROUND(E18*N18,2)</f>
        <v>0</v>
      </c>
      <c r="P18" s="260">
        <v>0</v>
      </c>
      <c r="Q18" s="260">
        <f>ROUND(E18*P18,2)</f>
        <v>0</v>
      </c>
      <c r="R18" s="260"/>
      <c r="S18" s="260" t="s">
        <v>100</v>
      </c>
      <c r="T18" s="263" t="s">
        <v>100</v>
      </c>
      <c r="U18" s="234">
        <v>1.4999999999999999E-2</v>
      </c>
      <c r="V18" s="234">
        <f>ROUND(E18*U18,2)</f>
        <v>0.38</v>
      </c>
      <c r="W18" s="234"/>
      <c r="X18" s="234" t="s">
        <v>101</v>
      </c>
      <c r="Y18" s="214">
        <f>I18</f>
        <v>0</v>
      </c>
      <c r="Z18" s="214">
        <f>K18</f>
        <v>0</v>
      </c>
      <c r="AA18" s="214">
        <f>M18</f>
        <v>0</v>
      </c>
      <c r="AB18" s="214">
        <f>O18</f>
        <v>0</v>
      </c>
      <c r="AC18" s="214">
        <f>Q18</f>
        <v>0</v>
      </c>
      <c r="AD18" s="214">
        <f>V18</f>
        <v>0.38</v>
      </c>
      <c r="AE18" s="211"/>
      <c r="AF18" s="214">
        <f>G18</f>
        <v>0</v>
      </c>
      <c r="AG18" s="211" t="s">
        <v>102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3" x14ac:dyDescent="0.25">
      <c r="A19" s="255">
        <v>17</v>
      </c>
      <c r="B19" s="256" t="s">
        <v>123</v>
      </c>
      <c r="C19" s="268" t="s">
        <v>124</v>
      </c>
      <c r="D19" s="257" t="s">
        <v>114</v>
      </c>
      <c r="E19" s="258">
        <v>25</v>
      </c>
      <c r="F19" s="259"/>
      <c r="G19" s="260">
        <f>ROUND(E19*F19,2)</f>
        <v>0</v>
      </c>
      <c r="H19" s="261"/>
      <c r="I19" s="262">
        <f>ROUND(E19*H19,2)</f>
        <v>0</v>
      </c>
      <c r="J19" s="259"/>
      <c r="K19" s="260">
        <f>ROUND(E19*J19,2)</f>
        <v>0</v>
      </c>
      <c r="L19" s="260">
        <v>21</v>
      </c>
      <c r="M19" s="260">
        <f>G19*(1+L19/100)</f>
        <v>0</v>
      </c>
      <c r="N19" s="260">
        <v>0</v>
      </c>
      <c r="O19" s="260">
        <f>ROUND(E19*N19,2)</f>
        <v>0</v>
      </c>
      <c r="P19" s="260">
        <v>0</v>
      </c>
      <c r="Q19" s="260">
        <f>ROUND(E19*P19,2)</f>
        <v>0</v>
      </c>
      <c r="R19" s="260"/>
      <c r="S19" s="260" t="s">
        <v>100</v>
      </c>
      <c r="T19" s="263" t="s">
        <v>100</v>
      </c>
      <c r="U19" s="234">
        <v>1.6500000000000001E-2</v>
      </c>
      <c r="V19" s="234">
        <f>ROUND(E19*U19,2)</f>
        <v>0.41</v>
      </c>
      <c r="W19" s="234"/>
      <c r="X19" s="234" t="s">
        <v>101</v>
      </c>
      <c r="Y19" s="214">
        <f>I19</f>
        <v>0</v>
      </c>
      <c r="Z19" s="214">
        <f>K19</f>
        <v>0</v>
      </c>
      <c r="AA19" s="214">
        <f>M19</f>
        <v>0</v>
      </c>
      <c r="AB19" s="214">
        <f>O19</f>
        <v>0</v>
      </c>
      <c r="AC19" s="214">
        <f>Q19</f>
        <v>0</v>
      </c>
      <c r="AD19" s="214">
        <f>V19</f>
        <v>0.41</v>
      </c>
      <c r="AE19" s="211"/>
      <c r="AF19" s="214">
        <f>G19</f>
        <v>0</v>
      </c>
      <c r="AG19" s="211" t="s">
        <v>102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3" x14ac:dyDescent="0.25">
      <c r="A20" s="255">
        <v>21</v>
      </c>
      <c r="B20" s="256" t="s">
        <v>125</v>
      </c>
      <c r="C20" s="268" t="s">
        <v>126</v>
      </c>
      <c r="D20" s="257" t="s">
        <v>99</v>
      </c>
      <c r="E20" s="258">
        <v>90</v>
      </c>
      <c r="F20" s="259"/>
      <c r="G20" s="260">
        <f>ROUND(E20*F20,2)</f>
        <v>0</v>
      </c>
      <c r="H20" s="261"/>
      <c r="I20" s="262">
        <f>ROUND(E20*H20,2)</f>
        <v>0</v>
      </c>
      <c r="J20" s="259"/>
      <c r="K20" s="260">
        <f>ROUND(E20*J20,2)</f>
        <v>0</v>
      </c>
      <c r="L20" s="260">
        <v>21</v>
      </c>
      <c r="M20" s="260">
        <f>G20*(1+L20/100)</f>
        <v>0</v>
      </c>
      <c r="N20" s="260">
        <v>0</v>
      </c>
      <c r="O20" s="260">
        <f>ROUND(E20*N20,2)</f>
        <v>0</v>
      </c>
      <c r="P20" s="260">
        <v>0</v>
      </c>
      <c r="Q20" s="260">
        <f>ROUND(E20*P20,2)</f>
        <v>0</v>
      </c>
      <c r="R20" s="260"/>
      <c r="S20" s="260" t="s">
        <v>100</v>
      </c>
      <c r="T20" s="263" t="s">
        <v>100</v>
      </c>
      <c r="U20" s="234">
        <v>9.1170000000000001E-2</v>
      </c>
      <c r="V20" s="234">
        <f>ROUND(E20*U20,2)</f>
        <v>8.2100000000000009</v>
      </c>
      <c r="W20" s="234"/>
      <c r="X20" s="234" t="s">
        <v>101</v>
      </c>
      <c r="Y20" s="214">
        <f>I20</f>
        <v>0</v>
      </c>
      <c r="Z20" s="214">
        <f>K20</f>
        <v>0</v>
      </c>
      <c r="AA20" s="214">
        <f>M20</f>
        <v>0</v>
      </c>
      <c r="AB20" s="214">
        <f>O20</f>
        <v>0</v>
      </c>
      <c r="AC20" s="214">
        <f>Q20</f>
        <v>0</v>
      </c>
      <c r="AD20" s="214">
        <f>V20</f>
        <v>8.2100000000000009</v>
      </c>
      <c r="AE20" s="211"/>
      <c r="AF20" s="214">
        <f>G20</f>
        <v>0</v>
      </c>
      <c r="AG20" s="211" t="s">
        <v>102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3" x14ac:dyDescent="0.25">
      <c r="A21" s="255">
        <v>23</v>
      </c>
      <c r="B21" s="256" t="s">
        <v>127</v>
      </c>
      <c r="C21" s="268" t="s">
        <v>128</v>
      </c>
      <c r="D21" s="257" t="s">
        <v>99</v>
      </c>
      <c r="E21" s="258">
        <v>12</v>
      </c>
      <c r="F21" s="259"/>
      <c r="G21" s="260">
        <f>ROUND(E21*F21,2)</f>
        <v>0</v>
      </c>
      <c r="H21" s="261"/>
      <c r="I21" s="262">
        <f>ROUND(E21*H21,2)</f>
        <v>0</v>
      </c>
      <c r="J21" s="259"/>
      <c r="K21" s="260">
        <f>ROUND(E21*J21,2)</f>
        <v>0</v>
      </c>
      <c r="L21" s="260">
        <v>21</v>
      </c>
      <c r="M21" s="260">
        <f>G21*(1+L21/100)</f>
        <v>0</v>
      </c>
      <c r="N21" s="260">
        <v>0</v>
      </c>
      <c r="O21" s="260">
        <f>ROUND(E21*N21,2)</f>
        <v>0</v>
      </c>
      <c r="P21" s="260">
        <v>0</v>
      </c>
      <c r="Q21" s="260">
        <f>ROUND(E21*P21,2)</f>
        <v>0</v>
      </c>
      <c r="R21" s="260"/>
      <c r="S21" s="260" t="s">
        <v>100</v>
      </c>
      <c r="T21" s="263" t="s">
        <v>100</v>
      </c>
      <c r="U21" s="234">
        <v>5.0500000000000003E-2</v>
      </c>
      <c r="V21" s="234">
        <f>ROUND(E21*U21,2)</f>
        <v>0.61</v>
      </c>
      <c r="W21" s="234"/>
      <c r="X21" s="234" t="s">
        <v>101</v>
      </c>
      <c r="Y21" s="214">
        <f>I21</f>
        <v>0</v>
      </c>
      <c r="Z21" s="214">
        <f>K21</f>
        <v>0</v>
      </c>
      <c r="AA21" s="214">
        <f>M21</f>
        <v>0</v>
      </c>
      <c r="AB21" s="214">
        <f>O21</f>
        <v>0</v>
      </c>
      <c r="AC21" s="214">
        <f>Q21</f>
        <v>0</v>
      </c>
      <c r="AD21" s="214">
        <f>V21</f>
        <v>0.61</v>
      </c>
      <c r="AE21" s="211"/>
      <c r="AF21" s="214">
        <f>G21</f>
        <v>0</v>
      </c>
      <c r="AG21" s="211" t="s">
        <v>102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3" x14ac:dyDescent="0.25">
      <c r="A22" s="255">
        <v>24</v>
      </c>
      <c r="B22" s="256" t="s">
        <v>129</v>
      </c>
      <c r="C22" s="268" t="s">
        <v>130</v>
      </c>
      <c r="D22" s="257" t="s">
        <v>99</v>
      </c>
      <c r="E22" s="258">
        <v>4</v>
      </c>
      <c r="F22" s="259"/>
      <c r="G22" s="260">
        <f>ROUND(E22*F22,2)</f>
        <v>0</v>
      </c>
      <c r="H22" s="261"/>
      <c r="I22" s="262">
        <f>ROUND(E22*H22,2)</f>
        <v>0</v>
      </c>
      <c r="J22" s="259"/>
      <c r="K22" s="260">
        <f>ROUND(E22*J22,2)</f>
        <v>0</v>
      </c>
      <c r="L22" s="260">
        <v>21</v>
      </c>
      <c r="M22" s="260">
        <f>G22*(1+L22/100)</f>
        <v>0</v>
      </c>
      <c r="N22" s="260">
        <v>0</v>
      </c>
      <c r="O22" s="260">
        <f>ROUND(E22*N22,2)</f>
        <v>0</v>
      </c>
      <c r="P22" s="260">
        <v>0</v>
      </c>
      <c r="Q22" s="260">
        <f>ROUND(E22*P22,2)</f>
        <v>0</v>
      </c>
      <c r="R22" s="260"/>
      <c r="S22" s="260" t="s">
        <v>100</v>
      </c>
      <c r="T22" s="263" t="s">
        <v>100</v>
      </c>
      <c r="U22" s="234">
        <v>0.34799999999999998</v>
      </c>
      <c r="V22" s="234">
        <f>ROUND(E22*U22,2)</f>
        <v>1.39</v>
      </c>
      <c r="W22" s="234"/>
      <c r="X22" s="234" t="s">
        <v>101</v>
      </c>
      <c r="Y22" s="214">
        <f>I22</f>
        <v>0</v>
      </c>
      <c r="Z22" s="214">
        <f>K22</f>
        <v>0</v>
      </c>
      <c r="AA22" s="214">
        <f>M22</f>
        <v>0</v>
      </c>
      <c r="AB22" s="214">
        <f>O22</f>
        <v>0</v>
      </c>
      <c r="AC22" s="214">
        <f>Q22</f>
        <v>0</v>
      </c>
      <c r="AD22" s="214">
        <f>V22</f>
        <v>1.39</v>
      </c>
      <c r="AE22" s="211"/>
      <c r="AF22" s="214">
        <f>G22</f>
        <v>0</v>
      </c>
      <c r="AG22" s="211" t="s">
        <v>102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5">
      <c r="A23" s="255">
        <v>25</v>
      </c>
      <c r="B23" s="256" t="s">
        <v>131</v>
      </c>
      <c r="C23" s="268" t="s">
        <v>132</v>
      </c>
      <c r="D23" s="257" t="s">
        <v>99</v>
      </c>
      <c r="E23" s="258">
        <v>17</v>
      </c>
      <c r="F23" s="259"/>
      <c r="G23" s="260">
        <f>ROUND(E23*F23,2)</f>
        <v>0</v>
      </c>
      <c r="H23" s="261"/>
      <c r="I23" s="262">
        <f>ROUND(E23*H23,2)</f>
        <v>0</v>
      </c>
      <c r="J23" s="259"/>
      <c r="K23" s="260">
        <f>ROUND(E23*J23,2)</f>
        <v>0</v>
      </c>
      <c r="L23" s="260">
        <v>21</v>
      </c>
      <c r="M23" s="260">
        <f>G23*(1+L23/100)</f>
        <v>0</v>
      </c>
      <c r="N23" s="260">
        <v>1.2999999999999999E-4</v>
      </c>
      <c r="O23" s="260">
        <f>ROUND(E23*N23,2)</f>
        <v>0</v>
      </c>
      <c r="P23" s="260">
        <v>0</v>
      </c>
      <c r="Q23" s="260">
        <f>ROUND(E23*P23,2)</f>
        <v>0</v>
      </c>
      <c r="R23" s="260"/>
      <c r="S23" s="260" t="s">
        <v>100</v>
      </c>
      <c r="T23" s="263" t="s">
        <v>100</v>
      </c>
      <c r="U23" s="234">
        <v>0.18</v>
      </c>
      <c r="V23" s="234">
        <f>ROUND(E23*U23,2)</f>
        <v>3.06</v>
      </c>
      <c r="W23" s="234"/>
      <c r="X23" s="234" t="s">
        <v>101</v>
      </c>
      <c r="Y23" s="214">
        <f>I23</f>
        <v>0</v>
      </c>
      <c r="Z23" s="214">
        <f>K23</f>
        <v>0</v>
      </c>
      <c r="AA23" s="214">
        <f>M23</f>
        <v>0</v>
      </c>
      <c r="AB23" s="214">
        <f>O23</f>
        <v>0</v>
      </c>
      <c r="AC23" s="214">
        <f>Q23</f>
        <v>0</v>
      </c>
      <c r="AD23" s="214">
        <f>V23</f>
        <v>3.06</v>
      </c>
      <c r="AE23" s="211"/>
      <c r="AF23" s="214">
        <f>G23</f>
        <v>0</v>
      </c>
      <c r="AG23" s="211" t="s">
        <v>102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5">
      <c r="A24" s="255">
        <v>26</v>
      </c>
      <c r="B24" s="256" t="s">
        <v>133</v>
      </c>
      <c r="C24" s="268" t="s">
        <v>134</v>
      </c>
      <c r="D24" s="257" t="s">
        <v>99</v>
      </c>
      <c r="E24" s="258">
        <v>17</v>
      </c>
      <c r="F24" s="259"/>
      <c r="G24" s="260">
        <f>ROUND(E24*F24,2)</f>
        <v>0</v>
      </c>
      <c r="H24" s="261"/>
      <c r="I24" s="262">
        <f>ROUND(E24*H24,2)</f>
        <v>0</v>
      </c>
      <c r="J24" s="259"/>
      <c r="K24" s="260">
        <f>ROUND(E24*J24,2)</f>
        <v>0</v>
      </c>
      <c r="L24" s="260">
        <v>21</v>
      </c>
      <c r="M24" s="260">
        <f>G24*(1+L24/100)</f>
        <v>0</v>
      </c>
      <c r="N24" s="260">
        <v>0</v>
      </c>
      <c r="O24" s="260">
        <f>ROUND(E24*N24,2)</f>
        <v>0</v>
      </c>
      <c r="P24" s="260">
        <v>5.5000000000000003E-4</v>
      </c>
      <c r="Q24" s="260">
        <f>ROUND(E24*P24,2)</f>
        <v>0.01</v>
      </c>
      <c r="R24" s="260"/>
      <c r="S24" s="260" t="s">
        <v>100</v>
      </c>
      <c r="T24" s="263" t="s">
        <v>100</v>
      </c>
      <c r="U24" s="234">
        <v>0.21160000000000001</v>
      </c>
      <c r="V24" s="234">
        <f>ROUND(E24*U24,2)</f>
        <v>3.6</v>
      </c>
      <c r="W24" s="234"/>
      <c r="X24" s="234" t="s">
        <v>101</v>
      </c>
      <c r="Y24" s="214">
        <f>I24</f>
        <v>0</v>
      </c>
      <c r="Z24" s="214">
        <f>K24</f>
        <v>0</v>
      </c>
      <c r="AA24" s="214">
        <f>M24</f>
        <v>0</v>
      </c>
      <c r="AB24" s="214">
        <f>O24</f>
        <v>0</v>
      </c>
      <c r="AC24" s="214">
        <f>Q24</f>
        <v>0.01</v>
      </c>
      <c r="AD24" s="214">
        <f>V24</f>
        <v>3.6</v>
      </c>
      <c r="AE24" s="211"/>
      <c r="AF24" s="214">
        <f>G24</f>
        <v>0</v>
      </c>
      <c r="AG24" s="211" t="s">
        <v>102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3" x14ac:dyDescent="0.25">
      <c r="A25" s="255">
        <v>28</v>
      </c>
      <c r="B25" s="256" t="s">
        <v>135</v>
      </c>
      <c r="C25" s="268" t="s">
        <v>136</v>
      </c>
      <c r="D25" s="257" t="s">
        <v>99</v>
      </c>
      <c r="E25" s="258">
        <v>2</v>
      </c>
      <c r="F25" s="259"/>
      <c r="G25" s="260">
        <f>ROUND(E25*F25,2)</f>
        <v>0</v>
      </c>
      <c r="H25" s="261"/>
      <c r="I25" s="262">
        <f>ROUND(E25*H25,2)</f>
        <v>0</v>
      </c>
      <c r="J25" s="259"/>
      <c r="K25" s="260">
        <f>ROUND(E25*J25,2)</f>
        <v>0</v>
      </c>
      <c r="L25" s="260">
        <v>21</v>
      </c>
      <c r="M25" s="260">
        <f>G25*(1+L25/100)</f>
        <v>0</v>
      </c>
      <c r="N25" s="260">
        <v>0</v>
      </c>
      <c r="O25" s="260">
        <f>ROUND(E25*N25,2)</f>
        <v>0</v>
      </c>
      <c r="P25" s="260">
        <v>0</v>
      </c>
      <c r="Q25" s="260">
        <f>ROUND(E25*P25,2)</f>
        <v>0</v>
      </c>
      <c r="R25" s="260"/>
      <c r="S25" s="260" t="s">
        <v>110</v>
      </c>
      <c r="T25" s="263" t="s">
        <v>100</v>
      </c>
      <c r="U25" s="234">
        <v>0.61099999999999999</v>
      </c>
      <c r="V25" s="234">
        <f>ROUND(E25*U25,2)</f>
        <v>1.22</v>
      </c>
      <c r="W25" s="234"/>
      <c r="X25" s="234" t="s">
        <v>101</v>
      </c>
      <c r="Y25" s="214">
        <f>I25</f>
        <v>0</v>
      </c>
      <c r="Z25" s="214">
        <f>K25</f>
        <v>0</v>
      </c>
      <c r="AA25" s="214">
        <f>M25</f>
        <v>0</v>
      </c>
      <c r="AB25" s="214">
        <f>O25</f>
        <v>0</v>
      </c>
      <c r="AC25" s="214">
        <f>Q25</f>
        <v>0</v>
      </c>
      <c r="AD25" s="214">
        <f>V25</f>
        <v>1.22</v>
      </c>
      <c r="AE25" s="211"/>
      <c r="AF25" s="214">
        <f>G25</f>
        <v>0</v>
      </c>
      <c r="AG25" s="211" t="s">
        <v>102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3" x14ac:dyDescent="0.25">
      <c r="A26" s="255">
        <v>30</v>
      </c>
      <c r="B26" s="256" t="s">
        <v>137</v>
      </c>
      <c r="C26" s="268" t="s">
        <v>138</v>
      </c>
      <c r="D26" s="257" t="s">
        <v>99</v>
      </c>
      <c r="E26" s="258">
        <v>4</v>
      </c>
      <c r="F26" s="259"/>
      <c r="G26" s="260">
        <f>ROUND(E26*F26,2)</f>
        <v>0</v>
      </c>
      <c r="H26" s="261"/>
      <c r="I26" s="262">
        <f>ROUND(E26*H26,2)</f>
        <v>0</v>
      </c>
      <c r="J26" s="259"/>
      <c r="K26" s="260">
        <f>ROUND(E26*J26,2)</f>
        <v>0</v>
      </c>
      <c r="L26" s="260">
        <v>21</v>
      </c>
      <c r="M26" s="260">
        <f>G26*(1+L26/100)</f>
        <v>0</v>
      </c>
      <c r="N26" s="260">
        <v>0</v>
      </c>
      <c r="O26" s="260">
        <f>ROUND(E26*N26,2)</f>
        <v>0</v>
      </c>
      <c r="P26" s="260">
        <v>0</v>
      </c>
      <c r="Q26" s="260">
        <f>ROUND(E26*P26,2)</f>
        <v>0</v>
      </c>
      <c r="R26" s="260"/>
      <c r="S26" s="260" t="s">
        <v>100</v>
      </c>
      <c r="T26" s="263" t="s">
        <v>100</v>
      </c>
      <c r="U26" s="234">
        <v>0.14749999999999999</v>
      </c>
      <c r="V26" s="234">
        <f>ROUND(E26*U26,2)</f>
        <v>0.59</v>
      </c>
      <c r="W26" s="234"/>
      <c r="X26" s="234" t="s">
        <v>101</v>
      </c>
      <c r="Y26" s="214">
        <f>I26</f>
        <v>0</v>
      </c>
      <c r="Z26" s="214">
        <f>K26</f>
        <v>0</v>
      </c>
      <c r="AA26" s="214">
        <f>M26</f>
        <v>0</v>
      </c>
      <c r="AB26" s="214">
        <f>O26</f>
        <v>0</v>
      </c>
      <c r="AC26" s="214">
        <f>Q26</f>
        <v>0</v>
      </c>
      <c r="AD26" s="214">
        <f>V26</f>
        <v>0.59</v>
      </c>
      <c r="AE26" s="211"/>
      <c r="AF26" s="214">
        <f>G26</f>
        <v>0</v>
      </c>
      <c r="AG26" s="211" t="s">
        <v>102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3" x14ac:dyDescent="0.25">
      <c r="A27" s="255">
        <v>32</v>
      </c>
      <c r="B27" s="256" t="s">
        <v>139</v>
      </c>
      <c r="C27" s="268" t="s">
        <v>140</v>
      </c>
      <c r="D27" s="257" t="s">
        <v>99</v>
      </c>
      <c r="E27" s="258">
        <v>1</v>
      </c>
      <c r="F27" s="259"/>
      <c r="G27" s="260">
        <f>ROUND(E27*F27,2)</f>
        <v>0</v>
      </c>
      <c r="H27" s="261"/>
      <c r="I27" s="262">
        <f>ROUND(E27*H27,2)</f>
        <v>0</v>
      </c>
      <c r="J27" s="259"/>
      <c r="K27" s="260">
        <f>ROUND(E27*J27,2)</f>
        <v>0</v>
      </c>
      <c r="L27" s="260">
        <v>21</v>
      </c>
      <c r="M27" s="260">
        <f>G27*(1+L27/100)</f>
        <v>0</v>
      </c>
      <c r="N27" s="260">
        <v>0</v>
      </c>
      <c r="O27" s="260">
        <f>ROUND(E27*N27,2)</f>
        <v>0</v>
      </c>
      <c r="P27" s="260">
        <v>0</v>
      </c>
      <c r="Q27" s="260">
        <f>ROUND(E27*P27,2)</f>
        <v>0</v>
      </c>
      <c r="R27" s="260"/>
      <c r="S27" s="260" t="s">
        <v>100</v>
      </c>
      <c r="T27" s="263" t="s">
        <v>100</v>
      </c>
      <c r="U27" s="234">
        <v>0.14749999999999999</v>
      </c>
      <c r="V27" s="234">
        <f>ROUND(E27*U27,2)</f>
        <v>0.15</v>
      </c>
      <c r="W27" s="234"/>
      <c r="X27" s="234" t="s">
        <v>101</v>
      </c>
      <c r="Y27" s="214">
        <f>I27</f>
        <v>0</v>
      </c>
      <c r="Z27" s="214">
        <f>K27</f>
        <v>0</v>
      </c>
      <c r="AA27" s="214">
        <f>M27</f>
        <v>0</v>
      </c>
      <c r="AB27" s="214">
        <f>O27</f>
        <v>0</v>
      </c>
      <c r="AC27" s="214">
        <f>Q27</f>
        <v>0</v>
      </c>
      <c r="AD27" s="214">
        <f>V27</f>
        <v>0.15</v>
      </c>
      <c r="AE27" s="211"/>
      <c r="AF27" s="214">
        <f>G27</f>
        <v>0</v>
      </c>
      <c r="AG27" s="211" t="s">
        <v>102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3" x14ac:dyDescent="0.25">
      <c r="A28" s="255">
        <v>34</v>
      </c>
      <c r="B28" s="256" t="s">
        <v>141</v>
      </c>
      <c r="C28" s="268" t="s">
        <v>142</v>
      </c>
      <c r="D28" s="257" t="s">
        <v>99</v>
      </c>
      <c r="E28" s="258">
        <v>4</v>
      </c>
      <c r="F28" s="259"/>
      <c r="G28" s="260">
        <f>ROUND(E28*F28,2)</f>
        <v>0</v>
      </c>
      <c r="H28" s="261"/>
      <c r="I28" s="262">
        <f>ROUND(E28*H28,2)</f>
        <v>0</v>
      </c>
      <c r="J28" s="259"/>
      <c r="K28" s="260">
        <f>ROUND(E28*J28,2)</f>
        <v>0</v>
      </c>
      <c r="L28" s="260">
        <v>21</v>
      </c>
      <c r="M28" s="260">
        <f>G28*(1+L28/100)</f>
        <v>0</v>
      </c>
      <c r="N28" s="260">
        <v>0</v>
      </c>
      <c r="O28" s="260">
        <f>ROUND(E28*N28,2)</f>
        <v>0</v>
      </c>
      <c r="P28" s="260">
        <v>0</v>
      </c>
      <c r="Q28" s="260">
        <f>ROUND(E28*P28,2)</f>
        <v>0</v>
      </c>
      <c r="R28" s="260"/>
      <c r="S28" s="260" t="s">
        <v>100</v>
      </c>
      <c r="T28" s="263" t="s">
        <v>100</v>
      </c>
      <c r="U28" s="234">
        <v>0.26</v>
      </c>
      <c r="V28" s="234">
        <f>ROUND(E28*U28,2)</f>
        <v>1.04</v>
      </c>
      <c r="W28" s="234"/>
      <c r="X28" s="234" t="s">
        <v>101</v>
      </c>
      <c r="Y28" s="214">
        <f>I28</f>
        <v>0</v>
      </c>
      <c r="Z28" s="214">
        <f>K28</f>
        <v>0</v>
      </c>
      <c r="AA28" s="214">
        <f>M28</f>
        <v>0</v>
      </c>
      <c r="AB28" s="214">
        <f>O28</f>
        <v>0</v>
      </c>
      <c r="AC28" s="214">
        <f>Q28</f>
        <v>0</v>
      </c>
      <c r="AD28" s="214">
        <f>V28</f>
        <v>1.04</v>
      </c>
      <c r="AE28" s="211"/>
      <c r="AF28" s="214">
        <f>G28</f>
        <v>0</v>
      </c>
      <c r="AG28" s="211" t="s">
        <v>102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3" x14ac:dyDescent="0.25">
      <c r="A29" s="255">
        <v>36</v>
      </c>
      <c r="B29" s="256" t="s">
        <v>143</v>
      </c>
      <c r="C29" s="268" t="s">
        <v>144</v>
      </c>
      <c r="D29" s="257" t="s">
        <v>99</v>
      </c>
      <c r="E29" s="258">
        <v>3</v>
      </c>
      <c r="F29" s="259"/>
      <c r="G29" s="260">
        <f>ROUND(E29*F29,2)</f>
        <v>0</v>
      </c>
      <c r="H29" s="261"/>
      <c r="I29" s="262">
        <f>ROUND(E29*H29,2)</f>
        <v>0</v>
      </c>
      <c r="J29" s="259"/>
      <c r="K29" s="260">
        <f>ROUND(E29*J29,2)</f>
        <v>0</v>
      </c>
      <c r="L29" s="260">
        <v>21</v>
      </c>
      <c r="M29" s="260">
        <f>G29*(1+L29/100)</f>
        <v>0</v>
      </c>
      <c r="N29" s="260">
        <v>0</v>
      </c>
      <c r="O29" s="260">
        <f>ROUND(E29*N29,2)</f>
        <v>0</v>
      </c>
      <c r="P29" s="260">
        <v>0</v>
      </c>
      <c r="Q29" s="260">
        <f>ROUND(E29*P29,2)</f>
        <v>0</v>
      </c>
      <c r="R29" s="260"/>
      <c r="S29" s="260" t="s">
        <v>100</v>
      </c>
      <c r="T29" s="263" t="s">
        <v>100</v>
      </c>
      <c r="U29" s="234">
        <v>0.21</v>
      </c>
      <c r="V29" s="234">
        <f>ROUND(E29*U29,2)</f>
        <v>0.63</v>
      </c>
      <c r="W29" s="234"/>
      <c r="X29" s="234" t="s">
        <v>101</v>
      </c>
      <c r="Y29" s="214">
        <f>I29</f>
        <v>0</v>
      </c>
      <c r="Z29" s="214">
        <f>K29</f>
        <v>0</v>
      </c>
      <c r="AA29" s="214">
        <f>M29</f>
        <v>0</v>
      </c>
      <c r="AB29" s="214">
        <f>O29</f>
        <v>0</v>
      </c>
      <c r="AC29" s="214">
        <f>Q29</f>
        <v>0</v>
      </c>
      <c r="AD29" s="214">
        <f>V29</f>
        <v>0.63</v>
      </c>
      <c r="AE29" s="211"/>
      <c r="AF29" s="214">
        <f>G29</f>
        <v>0</v>
      </c>
      <c r="AG29" s="211" t="s">
        <v>102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3" x14ac:dyDescent="0.25">
      <c r="A30" s="255">
        <v>41</v>
      </c>
      <c r="B30" s="256" t="s">
        <v>145</v>
      </c>
      <c r="C30" s="268" t="s">
        <v>146</v>
      </c>
      <c r="D30" s="257" t="s">
        <v>99</v>
      </c>
      <c r="E30" s="258">
        <v>1</v>
      </c>
      <c r="F30" s="259"/>
      <c r="G30" s="260">
        <f>ROUND(E30*F30,2)</f>
        <v>0</v>
      </c>
      <c r="H30" s="261"/>
      <c r="I30" s="262">
        <f>ROUND(E30*H30,2)</f>
        <v>0</v>
      </c>
      <c r="J30" s="259"/>
      <c r="K30" s="260">
        <f>ROUND(E30*J30,2)</f>
        <v>0</v>
      </c>
      <c r="L30" s="260">
        <v>21</v>
      </c>
      <c r="M30" s="260">
        <f>G30*(1+L30/100)</f>
        <v>0</v>
      </c>
      <c r="N30" s="260">
        <v>0</v>
      </c>
      <c r="O30" s="260">
        <f>ROUND(E30*N30,2)</f>
        <v>0</v>
      </c>
      <c r="P30" s="260">
        <v>0</v>
      </c>
      <c r="Q30" s="260">
        <f>ROUND(E30*P30,2)</f>
        <v>0</v>
      </c>
      <c r="R30" s="260"/>
      <c r="S30" s="260" t="s">
        <v>110</v>
      </c>
      <c r="T30" s="263" t="s">
        <v>100</v>
      </c>
      <c r="U30" s="234">
        <v>0.41099999999999998</v>
      </c>
      <c r="V30" s="234">
        <f>ROUND(E30*U30,2)</f>
        <v>0.41</v>
      </c>
      <c r="W30" s="234"/>
      <c r="X30" s="234" t="s">
        <v>101</v>
      </c>
      <c r="Y30" s="214">
        <f>I30</f>
        <v>0</v>
      </c>
      <c r="Z30" s="214">
        <f>K30</f>
        <v>0</v>
      </c>
      <c r="AA30" s="214">
        <f>M30</f>
        <v>0</v>
      </c>
      <c r="AB30" s="214">
        <f>O30</f>
        <v>0</v>
      </c>
      <c r="AC30" s="214">
        <f>Q30</f>
        <v>0</v>
      </c>
      <c r="AD30" s="214">
        <f>V30</f>
        <v>0.41</v>
      </c>
      <c r="AE30" s="211"/>
      <c r="AF30" s="214">
        <f>G30</f>
        <v>0</v>
      </c>
      <c r="AG30" s="211" t="s">
        <v>102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3" x14ac:dyDescent="0.25">
      <c r="A31" s="255">
        <v>43</v>
      </c>
      <c r="B31" s="256" t="s">
        <v>147</v>
      </c>
      <c r="C31" s="268" t="s">
        <v>148</v>
      </c>
      <c r="D31" s="257" t="s">
        <v>99</v>
      </c>
      <c r="E31" s="258">
        <v>4</v>
      </c>
      <c r="F31" s="259"/>
      <c r="G31" s="260">
        <f>ROUND(E31*F31,2)</f>
        <v>0</v>
      </c>
      <c r="H31" s="261"/>
      <c r="I31" s="262">
        <f>ROUND(E31*H31,2)</f>
        <v>0</v>
      </c>
      <c r="J31" s="259"/>
      <c r="K31" s="260">
        <f>ROUND(E31*J31,2)</f>
        <v>0</v>
      </c>
      <c r="L31" s="260">
        <v>21</v>
      </c>
      <c r="M31" s="260">
        <f>G31*(1+L31/100)</f>
        <v>0</v>
      </c>
      <c r="N31" s="260">
        <v>0</v>
      </c>
      <c r="O31" s="260">
        <f>ROUND(E31*N31,2)</f>
        <v>0</v>
      </c>
      <c r="P31" s="260">
        <v>0</v>
      </c>
      <c r="Q31" s="260">
        <f>ROUND(E31*P31,2)</f>
        <v>0</v>
      </c>
      <c r="R31" s="260"/>
      <c r="S31" s="260" t="s">
        <v>100</v>
      </c>
      <c r="T31" s="263" t="s">
        <v>100</v>
      </c>
      <c r="U31" s="234">
        <v>0.45350000000000001</v>
      </c>
      <c r="V31" s="234">
        <f>ROUND(E31*U31,2)</f>
        <v>1.81</v>
      </c>
      <c r="W31" s="234"/>
      <c r="X31" s="234" t="s">
        <v>101</v>
      </c>
      <c r="Y31" s="214">
        <f>I31</f>
        <v>0</v>
      </c>
      <c r="Z31" s="214">
        <f>K31</f>
        <v>0</v>
      </c>
      <c r="AA31" s="214">
        <f>M31</f>
        <v>0</v>
      </c>
      <c r="AB31" s="214">
        <f>O31</f>
        <v>0</v>
      </c>
      <c r="AC31" s="214">
        <f>Q31</f>
        <v>0</v>
      </c>
      <c r="AD31" s="214">
        <f>V31</f>
        <v>1.81</v>
      </c>
      <c r="AE31" s="211"/>
      <c r="AF31" s="214">
        <f>G31</f>
        <v>0</v>
      </c>
      <c r="AG31" s="211" t="s">
        <v>102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3" x14ac:dyDescent="0.25">
      <c r="A32" s="255">
        <v>45</v>
      </c>
      <c r="B32" s="256" t="s">
        <v>149</v>
      </c>
      <c r="C32" s="268" t="s">
        <v>150</v>
      </c>
      <c r="D32" s="257" t="s">
        <v>151</v>
      </c>
      <c r="E32" s="258">
        <v>1</v>
      </c>
      <c r="F32" s="259"/>
      <c r="G32" s="260">
        <f>ROUND(E32*F32,2)</f>
        <v>0</v>
      </c>
      <c r="H32" s="261"/>
      <c r="I32" s="262">
        <f>ROUND(E32*H32,2)</f>
        <v>0</v>
      </c>
      <c r="J32" s="259"/>
      <c r="K32" s="260">
        <f>ROUND(E32*J32,2)</f>
        <v>0</v>
      </c>
      <c r="L32" s="260">
        <v>21</v>
      </c>
      <c r="M32" s="260">
        <f>G32*(1+L32/100)</f>
        <v>0</v>
      </c>
      <c r="N32" s="260">
        <v>0</v>
      </c>
      <c r="O32" s="260">
        <f>ROUND(E32*N32,2)</f>
        <v>0</v>
      </c>
      <c r="P32" s="260">
        <v>0</v>
      </c>
      <c r="Q32" s="260">
        <f>ROUND(E32*P32,2)</f>
        <v>0</v>
      </c>
      <c r="R32" s="260"/>
      <c r="S32" s="260" t="s">
        <v>110</v>
      </c>
      <c r="T32" s="263" t="s">
        <v>111</v>
      </c>
      <c r="U32" s="234">
        <v>0.5</v>
      </c>
      <c r="V32" s="234">
        <f>ROUND(E32*U32,2)</f>
        <v>0.5</v>
      </c>
      <c r="W32" s="234"/>
      <c r="X32" s="234" t="s">
        <v>101</v>
      </c>
      <c r="Y32" s="214">
        <f>I32</f>
        <v>0</v>
      </c>
      <c r="Z32" s="214">
        <f>K32</f>
        <v>0</v>
      </c>
      <c r="AA32" s="214">
        <f>M32</f>
        <v>0</v>
      </c>
      <c r="AB32" s="214">
        <f>O32</f>
        <v>0</v>
      </c>
      <c r="AC32" s="214">
        <f>Q32</f>
        <v>0</v>
      </c>
      <c r="AD32" s="214">
        <f>V32</f>
        <v>0.5</v>
      </c>
      <c r="AE32" s="211"/>
      <c r="AF32" s="214">
        <f>G32</f>
        <v>0</v>
      </c>
      <c r="AG32" s="211" t="s">
        <v>102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3" x14ac:dyDescent="0.25">
      <c r="A33" s="255">
        <v>47</v>
      </c>
      <c r="B33" s="256" t="s">
        <v>152</v>
      </c>
      <c r="C33" s="268" t="s">
        <v>153</v>
      </c>
      <c r="D33" s="257" t="s">
        <v>151</v>
      </c>
      <c r="E33" s="258">
        <v>1</v>
      </c>
      <c r="F33" s="259"/>
      <c r="G33" s="260">
        <f>ROUND(E33*F33,2)</f>
        <v>0</v>
      </c>
      <c r="H33" s="261"/>
      <c r="I33" s="262">
        <f>ROUND(E33*H33,2)</f>
        <v>0</v>
      </c>
      <c r="J33" s="259"/>
      <c r="K33" s="260">
        <f>ROUND(E33*J33,2)</f>
        <v>0</v>
      </c>
      <c r="L33" s="260">
        <v>21</v>
      </c>
      <c r="M33" s="260">
        <f>G33*(1+L33/100)</f>
        <v>0</v>
      </c>
      <c r="N33" s="260">
        <v>0</v>
      </c>
      <c r="O33" s="260">
        <f>ROUND(E33*N33,2)</f>
        <v>0</v>
      </c>
      <c r="P33" s="260">
        <v>0</v>
      </c>
      <c r="Q33" s="260">
        <f>ROUND(E33*P33,2)</f>
        <v>0</v>
      </c>
      <c r="R33" s="260"/>
      <c r="S33" s="260" t="s">
        <v>110</v>
      </c>
      <c r="T33" s="263" t="s">
        <v>111</v>
      </c>
      <c r="U33" s="234">
        <v>3</v>
      </c>
      <c r="V33" s="234">
        <f>ROUND(E33*U33,2)</f>
        <v>3</v>
      </c>
      <c r="W33" s="234"/>
      <c r="X33" s="234" t="s">
        <v>101</v>
      </c>
      <c r="Y33" s="214">
        <f>I33</f>
        <v>0</v>
      </c>
      <c r="Z33" s="214">
        <f>K33</f>
        <v>0</v>
      </c>
      <c r="AA33" s="214">
        <f>M33</f>
        <v>0</v>
      </c>
      <c r="AB33" s="214">
        <f>O33</f>
        <v>0</v>
      </c>
      <c r="AC33" s="214">
        <f>Q33</f>
        <v>0</v>
      </c>
      <c r="AD33" s="214">
        <f>V33</f>
        <v>3</v>
      </c>
      <c r="AE33" s="211"/>
      <c r="AF33" s="214">
        <f>G33</f>
        <v>0</v>
      </c>
      <c r="AG33" s="211" t="s">
        <v>102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3" x14ac:dyDescent="0.25">
      <c r="A34" s="255">
        <v>50</v>
      </c>
      <c r="B34" s="256" t="s">
        <v>154</v>
      </c>
      <c r="C34" s="268" t="s">
        <v>155</v>
      </c>
      <c r="D34" s="257" t="s">
        <v>99</v>
      </c>
      <c r="E34" s="258">
        <v>9</v>
      </c>
      <c r="F34" s="259"/>
      <c r="G34" s="260">
        <f>ROUND(E34*F34,2)</f>
        <v>0</v>
      </c>
      <c r="H34" s="261"/>
      <c r="I34" s="262">
        <f>ROUND(E34*H34,2)</f>
        <v>0</v>
      </c>
      <c r="J34" s="259"/>
      <c r="K34" s="260">
        <f>ROUND(E34*J34,2)</f>
        <v>0</v>
      </c>
      <c r="L34" s="260">
        <v>21</v>
      </c>
      <c r="M34" s="260">
        <f>G34*(1+L34/100)</f>
        <v>0</v>
      </c>
      <c r="N34" s="260">
        <v>0</v>
      </c>
      <c r="O34" s="260">
        <f>ROUND(E34*N34,2)</f>
        <v>0</v>
      </c>
      <c r="P34" s="260">
        <v>0</v>
      </c>
      <c r="Q34" s="260">
        <f>ROUND(E34*P34,2)</f>
        <v>0</v>
      </c>
      <c r="R34" s="260"/>
      <c r="S34" s="260" t="s">
        <v>100</v>
      </c>
      <c r="T34" s="263" t="s">
        <v>100</v>
      </c>
      <c r="U34" s="234">
        <v>0.35</v>
      </c>
      <c r="V34" s="234">
        <f>ROUND(E34*U34,2)</f>
        <v>3.15</v>
      </c>
      <c r="W34" s="234"/>
      <c r="X34" s="234" t="s">
        <v>101</v>
      </c>
      <c r="Y34" s="214">
        <f>I34</f>
        <v>0</v>
      </c>
      <c r="Z34" s="214">
        <f>K34</f>
        <v>0</v>
      </c>
      <c r="AA34" s="214">
        <f>M34</f>
        <v>0</v>
      </c>
      <c r="AB34" s="214">
        <f>O34</f>
        <v>0</v>
      </c>
      <c r="AC34" s="214">
        <f>Q34</f>
        <v>0</v>
      </c>
      <c r="AD34" s="214">
        <f>V34</f>
        <v>3.15</v>
      </c>
      <c r="AE34" s="211"/>
      <c r="AF34" s="214">
        <f>G34</f>
        <v>0</v>
      </c>
      <c r="AG34" s="211" t="s">
        <v>102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3" x14ac:dyDescent="0.25">
      <c r="A35" s="255">
        <v>52</v>
      </c>
      <c r="B35" s="256" t="s">
        <v>156</v>
      </c>
      <c r="C35" s="268" t="s">
        <v>157</v>
      </c>
      <c r="D35" s="257" t="s">
        <v>99</v>
      </c>
      <c r="E35" s="258">
        <v>1</v>
      </c>
      <c r="F35" s="259"/>
      <c r="G35" s="260">
        <f>ROUND(E35*F35,2)</f>
        <v>0</v>
      </c>
      <c r="H35" s="261"/>
      <c r="I35" s="262">
        <f>ROUND(E35*H35,2)</f>
        <v>0</v>
      </c>
      <c r="J35" s="259"/>
      <c r="K35" s="260">
        <f>ROUND(E35*J35,2)</f>
        <v>0</v>
      </c>
      <c r="L35" s="260">
        <v>21</v>
      </c>
      <c r="M35" s="260">
        <f>G35*(1+L35/100)</f>
        <v>0</v>
      </c>
      <c r="N35" s="260">
        <v>0</v>
      </c>
      <c r="O35" s="260">
        <f>ROUND(E35*N35,2)</f>
        <v>0</v>
      </c>
      <c r="P35" s="260">
        <v>0</v>
      </c>
      <c r="Q35" s="260">
        <f>ROUND(E35*P35,2)</f>
        <v>0</v>
      </c>
      <c r="R35" s="260"/>
      <c r="S35" s="260" t="s">
        <v>100</v>
      </c>
      <c r="T35" s="263" t="s">
        <v>100</v>
      </c>
      <c r="U35" s="234">
        <v>0.66</v>
      </c>
      <c r="V35" s="234">
        <f>ROUND(E35*U35,2)</f>
        <v>0.66</v>
      </c>
      <c r="W35" s="234"/>
      <c r="X35" s="234" t="s">
        <v>101</v>
      </c>
      <c r="Y35" s="214">
        <f>I35</f>
        <v>0</v>
      </c>
      <c r="Z35" s="214">
        <f>K35</f>
        <v>0</v>
      </c>
      <c r="AA35" s="214">
        <f>M35</f>
        <v>0</v>
      </c>
      <c r="AB35" s="214">
        <f>O35</f>
        <v>0</v>
      </c>
      <c r="AC35" s="214">
        <f>Q35</f>
        <v>0</v>
      </c>
      <c r="AD35" s="214">
        <f>V35</f>
        <v>0.66</v>
      </c>
      <c r="AE35" s="211"/>
      <c r="AF35" s="214">
        <f>G35</f>
        <v>0</v>
      </c>
      <c r="AG35" s="211" t="s">
        <v>102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3" x14ac:dyDescent="0.25">
      <c r="A36" s="255">
        <v>62</v>
      </c>
      <c r="B36" s="256" t="s">
        <v>158</v>
      </c>
      <c r="C36" s="268" t="s">
        <v>159</v>
      </c>
      <c r="D36" s="257" t="s">
        <v>109</v>
      </c>
      <c r="E36" s="258">
        <v>1</v>
      </c>
      <c r="F36" s="259"/>
      <c r="G36" s="260">
        <f>ROUND(E36*F36,2)</f>
        <v>0</v>
      </c>
      <c r="H36" s="261"/>
      <c r="I36" s="262">
        <f>ROUND(E36*H36,2)</f>
        <v>0</v>
      </c>
      <c r="J36" s="259"/>
      <c r="K36" s="260">
        <f>ROUND(E36*J36,2)</f>
        <v>0</v>
      </c>
      <c r="L36" s="260">
        <v>21</v>
      </c>
      <c r="M36" s="260">
        <f>G36*(1+L36/100)</f>
        <v>0</v>
      </c>
      <c r="N36" s="260">
        <v>0</v>
      </c>
      <c r="O36" s="260">
        <f>ROUND(E36*N36,2)</f>
        <v>0</v>
      </c>
      <c r="P36" s="260">
        <v>0</v>
      </c>
      <c r="Q36" s="260">
        <f>ROUND(E36*P36,2)</f>
        <v>0</v>
      </c>
      <c r="R36" s="260"/>
      <c r="S36" s="260" t="s">
        <v>110</v>
      </c>
      <c r="T36" s="263" t="s">
        <v>111</v>
      </c>
      <c r="U36" s="234">
        <v>0</v>
      </c>
      <c r="V36" s="234">
        <f>ROUND(E36*U36,2)</f>
        <v>0</v>
      </c>
      <c r="W36" s="234"/>
      <c r="X36" s="234" t="s">
        <v>101</v>
      </c>
      <c r="Y36" s="214">
        <f>I36</f>
        <v>0</v>
      </c>
      <c r="Z36" s="214">
        <f>K36</f>
        <v>0</v>
      </c>
      <c r="AA36" s="214">
        <f>M36</f>
        <v>0</v>
      </c>
      <c r="AB36" s="214">
        <f>O36</f>
        <v>0</v>
      </c>
      <c r="AC36" s="214">
        <f>Q36</f>
        <v>0</v>
      </c>
      <c r="AD36" s="214">
        <f>V36</f>
        <v>0</v>
      </c>
      <c r="AE36" s="211"/>
      <c r="AF36" s="214">
        <f>G36</f>
        <v>0</v>
      </c>
      <c r="AG36" s="211" t="s">
        <v>102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3" x14ac:dyDescent="0.25">
      <c r="A37" s="255">
        <v>65</v>
      </c>
      <c r="B37" s="256" t="s">
        <v>160</v>
      </c>
      <c r="C37" s="268" t="s">
        <v>161</v>
      </c>
      <c r="D37" s="257" t="s">
        <v>99</v>
      </c>
      <c r="E37" s="258">
        <v>2</v>
      </c>
      <c r="F37" s="259"/>
      <c r="G37" s="260">
        <f>ROUND(E37*F37,2)</f>
        <v>0</v>
      </c>
      <c r="H37" s="261"/>
      <c r="I37" s="262">
        <f>ROUND(E37*H37,2)</f>
        <v>0</v>
      </c>
      <c r="J37" s="259"/>
      <c r="K37" s="260">
        <f>ROUND(E37*J37,2)</f>
        <v>0</v>
      </c>
      <c r="L37" s="260">
        <v>21</v>
      </c>
      <c r="M37" s="260">
        <f>G37*(1+L37/100)</f>
        <v>0</v>
      </c>
      <c r="N37" s="260">
        <v>0</v>
      </c>
      <c r="O37" s="260">
        <f>ROUND(E37*N37,2)</f>
        <v>0</v>
      </c>
      <c r="P37" s="260">
        <v>0</v>
      </c>
      <c r="Q37" s="260">
        <f>ROUND(E37*P37,2)</f>
        <v>0</v>
      </c>
      <c r="R37" s="260"/>
      <c r="S37" s="260" t="s">
        <v>100</v>
      </c>
      <c r="T37" s="263" t="s">
        <v>100</v>
      </c>
      <c r="U37" s="234">
        <v>0.22</v>
      </c>
      <c r="V37" s="234">
        <f>ROUND(E37*U37,2)</f>
        <v>0.44</v>
      </c>
      <c r="W37" s="234"/>
      <c r="X37" s="234" t="s">
        <v>101</v>
      </c>
      <c r="Y37" s="214">
        <f>I37</f>
        <v>0</v>
      </c>
      <c r="Z37" s="214">
        <f>K37</f>
        <v>0</v>
      </c>
      <c r="AA37" s="214">
        <f>M37</f>
        <v>0</v>
      </c>
      <c r="AB37" s="214">
        <f>O37</f>
        <v>0</v>
      </c>
      <c r="AC37" s="214">
        <f>Q37</f>
        <v>0</v>
      </c>
      <c r="AD37" s="214">
        <f>V37</f>
        <v>0.44</v>
      </c>
      <c r="AE37" s="211"/>
      <c r="AF37" s="214">
        <f>G37</f>
        <v>0</v>
      </c>
      <c r="AG37" s="211" t="s">
        <v>102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0" outlineLevel="3" x14ac:dyDescent="0.25">
      <c r="A38" s="255">
        <v>66</v>
      </c>
      <c r="B38" s="256" t="s">
        <v>162</v>
      </c>
      <c r="C38" s="268" t="s">
        <v>163</v>
      </c>
      <c r="D38" s="257" t="s">
        <v>99</v>
      </c>
      <c r="E38" s="258">
        <v>7</v>
      </c>
      <c r="F38" s="259"/>
      <c r="G38" s="260">
        <f>ROUND(E38*F38,2)</f>
        <v>0</v>
      </c>
      <c r="H38" s="261"/>
      <c r="I38" s="262">
        <f>ROUND(E38*H38,2)</f>
        <v>0</v>
      </c>
      <c r="J38" s="259"/>
      <c r="K38" s="260">
        <f>ROUND(E38*J38,2)</f>
        <v>0</v>
      </c>
      <c r="L38" s="260">
        <v>21</v>
      </c>
      <c r="M38" s="260">
        <f>G38*(1+L38/100)</f>
        <v>0</v>
      </c>
      <c r="N38" s="260">
        <v>2.7200000000000002E-3</v>
      </c>
      <c r="O38" s="260">
        <f>ROUND(E38*N38,2)</f>
        <v>0.02</v>
      </c>
      <c r="P38" s="260">
        <v>0</v>
      </c>
      <c r="Q38" s="260">
        <f>ROUND(E38*P38,2)</f>
        <v>0</v>
      </c>
      <c r="R38" s="260"/>
      <c r="S38" s="260" t="s">
        <v>100</v>
      </c>
      <c r="T38" s="263" t="s">
        <v>100</v>
      </c>
      <c r="U38" s="234">
        <v>0.33700000000000002</v>
      </c>
      <c r="V38" s="234">
        <f>ROUND(E38*U38,2)</f>
        <v>2.36</v>
      </c>
      <c r="W38" s="234"/>
      <c r="X38" s="234" t="s">
        <v>101</v>
      </c>
      <c r="Y38" s="214">
        <f>I38</f>
        <v>0</v>
      </c>
      <c r="Z38" s="214">
        <f>K38</f>
        <v>0</v>
      </c>
      <c r="AA38" s="214">
        <f>M38</f>
        <v>0</v>
      </c>
      <c r="AB38" s="214">
        <f>O38</f>
        <v>0.02</v>
      </c>
      <c r="AC38" s="214">
        <f>Q38</f>
        <v>0</v>
      </c>
      <c r="AD38" s="214">
        <f>V38</f>
        <v>2.36</v>
      </c>
      <c r="AE38" s="211"/>
      <c r="AF38" s="214">
        <f>G38</f>
        <v>0</v>
      </c>
      <c r="AG38" s="211" t="s">
        <v>102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0" outlineLevel="3" x14ac:dyDescent="0.25">
      <c r="A39" s="255">
        <v>67</v>
      </c>
      <c r="B39" s="256" t="s">
        <v>164</v>
      </c>
      <c r="C39" s="268" t="s">
        <v>165</v>
      </c>
      <c r="D39" s="257" t="s">
        <v>99</v>
      </c>
      <c r="E39" s="258">
        <v>1</v>
      </c>
      <c r="F39" s="259"/>
      <c r="G39" s="260">
        <f>ROUND(E39*F39,2)</f>
        <v>0</v>
      </c>
      <c r="H39" s="261"/>
      <c r="I39" s="262">
        <f>ROUND(E39*H39,2)</f>
        <v>0</v>
      </c>
      <c r="J39" s="259"/>
      <c r="K39" s="260">
        <f>ROUND(E39*J39,2)</f>
        <v>0</v>
      </c>
      <c r="L39" s="260">
        <v>21</v>
      </c>
      <c r="M39" s="260">
        <f>G39*(1+L39/100)</f>
        <v>0</v>
      </c>
      <c r="N39" s="260">
        <v>3.6700000000000001E-3</v>
      </c>
      <c r="O39" s="260">
        <f>ROUND(E39*N39,2)</f>
        <v>0</v>
      </c>
      <c r="P39" s="260">
        <v>0</v>
      </c>
      <c r="Q39" s="260">
        <f>ROUND(E39*P39,2)</f>
        <v>0</v>
      </c>
      <c r="R39" s="260"/>
      <c r="S39" s="260" t="s">
        <v>100</v>
      </c>
      <c r="T39" s="263" t="s">
        <v>100</v>
      </c>
      <c r="U39" s="234">
        <v>0.433</v>
      </c>
      <c r="V39" s="234">
        <f>ROUND(E39*U39,2)</f>
        <v>0.43</v>
      </c>
      <c r="W39" s="234"/>
      <c r="X39" s="234" t="s">
        <v>101</v>
      </c>
      <c r="Y39" s="214">
        <f>I39</f>
        <v>0</v>
      </c>
      <c r="Z39" s="214">
        <f>K39</f>
        <v>0</v>
      </c>
      <c r="AA39" s="214">
        <f>M39</f>
        <v>0</v>
      </c>
      <c r="AB39" s="214">
        <f>O39</f>
        <v>0</v>
      </c>
      <c r="AC39" s="214">
        <f>Q39</f>
        <v>0</v>
      </c>
      <c r="AD39" s="214">
        <f>V39</f>
        <v>0.43</v>
      </c>
      <c r="AE39" s="211"/>
      <c r="AF39" s="214">
        <f>G39</f>
        <v>0</v>
      </c>
      <c r="AG39" s="211" t="s">
        <v>102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38" t="s">
        <v>95</v>
      </c>
      <c r="B40" s="239" t="s">
        <v>66</v>
      </c>
      <c r="C40" s="267" t="s">
        <v>67</v>
      </c>
      <c r="D40" s="240"/>
      <c r="E40" s="241"/>
      <c r="F40" s="242"/>
      <c r="G40" s="242">
        <f>SUM(AF41:AF82)</f>
        <v>0</v>
      </c>
      <c r="H40" s="243"/>
      <c r="I40" s="244">
        <f>SUM(Y41:Y82)</f>
        <v>0</v>
      </c>
      <c r="J40" s="242"/>
      <c r="K40" s="242">
        <f>SUM(Z41:Z82)</f>
        <v>0</v>
      </c>
      <c r="L40" s="242"/>
      <c r="M40" s="242">
        <f>SUM(AA41:AA82)</f>
        <v>0</v>
      </c>
      <c r="N40" s="242"/>
      <c r="O40" s="242">
        <f>SUM(AB41:AB82)</f>
        <v>0.17</v>
      </c>
      <c r="P40" s="242"/>
      <c r="Q40" s="242">
        <f>SUM(AC41:AC82)</f>
        <v>0</v>
      </c>
      <c r="R40" s="242"/>
      <c r="S40" s="242"/>
      <c r="T40" s="245"/>
      <c r="U40" s="237"/>
      <c r="V40" s="237">
        <f>SUM(AD41:AD82)</f>
        <v>0</v>
      </c>
      <c r="W40" s="237"/>
      <c r="X40" s="237"/>
      <c r="Y40" s="211"/>
      <c r="Z40" s="211"/>
      <c r="AA40" s="211"/>
      <c r="AB40" s="211"/>
      <c r="AC40" s="211"/>
      <c r="AD40" s="211"/>
      <c r="AE40" s="211"/>
      <c r="AF40" s="211"/>
      <c r="AG40" s="211" t="s">
        <v>96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3" x14ac:dyDescent="0.25">
      <c r="A41" s="246">
        <v>1</v>
      </c>
      <c r="B41" s="247" t="s">
        <v>166</v>
      </c>
      <c r="C41" s="269" t="s">
        <v>167</v>
      </c>
      <c r="D41" s="248" t="s">
        <v>99</v>
      </c>
      <c r="E41" s="249">
        <v>2</v>
      </c>
      <c r="F41" s="250"/>
      <c r="G41" s="251">
        <f>ROUND(E41*F41,2)</f>
        <v>0</v>
      </c>
      <c r="H41" s="252"/>
      <c r="I41" s="253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51">
        <v>6.6E-4</v>
      </c>
      <c r="O41" s="251">
        <f>ROUND(E41*N41,2)</f>
        <v>0</v>
      </c>
      <c r="P41" s="251">
        <v>0</v>
      </c>
      <c r="Q41" s="251">
        <f>ROUND(E41*P41,2)</f>
        <v>0</v>
      </c>
      <c r="R41" s="251"/>
      <c r="S41" s="251" t="s">
        <v>110</v>
      </c>
      <c r="T41" s="254" t="s">
        <v>168</v>
      </c>
      <c r="U41" s="234">
        <v>0</v>
      </c>
      <c r="V41" s="234">
        <f>ROUND(E41*U41,2)</f>
        <v>0</v>
      </c>
      <c r="W41" s="234"/>
      <c r="X41" s="234" t="s">
        <v>67</v>
      </c>
      <c r="Y41" s="214">
        <f>I41</f>
        <v>0</v>
      </c>
      <c r="Z41" s="214">
        <f>K41</f>
        <v>0</v>
      </c>
      <c r="AA41" s="214">
        <f>M41</f>
        <v>0</v>
      </c>
      <c r="AB41" s="214">
        <f>O41</f>
        <v>0</v>
      </c>
      <c r="AC41" s="214">
        <f>Q41</f>
        <v>0</v>
      </c>
      <c r="AD41" s="214">
        <f>V41</f>
        <v>0</v>
      </c>
      <c r="AE41" s="211"/>
      <c r="AF41" s="214">
        <f>G41</f>
        <v>0</v>
      </c>
      <c r="AG41" s="211" t="s">
        <v>169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3" x14ac:dyDescent="0.25">
      <c r="A42" s="232"/>
      <c r="B42" s="233"/>
      <c r="C42" s="270" t="s">
        <v>170</v>
      </c>
      <c r="D42" s="264"/>
      <c r="E42" s="264"/>
      <c r="F42" s="264"/>
      <c r="G42" s="264"/>
      <c r="H42" s="235"/>
      <c r="I42" s="236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11"/>
      <c r="Z42" s="211"/>
      <c r="AA42" s="211"/>
      <c r="AB42" s="211"/>
      <c r="AC42" s="211"/>
      <c r="AD42" s="211"/>
      <c r="AE42" s="211"/>
      <c r="AF42" s="211"/>
      <c r="AG42" s="211" t="s">
        <v>171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3" x14ac:dyDescent="0.25">
      <c r="A43" s="255">
        <v>4</v>
      </c>
      <c r="B43" s="256" t="s">
        <v>172</v>
      </c>
      <c r="C43" s="268" t="s">
        <v>173</v>
      </c>
      <c r="D43" s="257" t="s">
        <v>99</v>
      </c>
      <c r="E43" s="258">
        <v>1</v>
      </c>
      <c r="F43" s="259"/>
      <c r="G43" s="260">
        <f>ROUND(E43*F43,2)</f>
        <v>0</v>
      </c>
      <c r="H43" s="261"/>
      <c r="I43" s="262">
        <f>ROUND(E43*H43,2)</f>
        <v>0</v>
      </c>
      <c r="J43" s="259"/>
      <c r="K43" s="260">
        <f>ROUND(E43*J43,2)</f>
        <v>0</v>
      </c>
      <c r="L43" s="260">
        <v>21</v>
      </c>
      <c r="M43" s="260">
        <f>G43*(1+L43/100)</f>
        <v>0</v>
      </c>
      <c r="N43" s="260">
        <v>2.7E-4</v>
      </c>
      <c r="O43" s="260">
        <f>ROUND(E43*N43,2)</f>
        <v>0</v>
      </c>
      <c r="P43" s="260">
        <v>0</v>
      </c>
      <c r="Q43" s="260">
        <f>ROUND(E43*P43,2)</f>
        <v>0</v>
      </c>
      <c r="R43" s="260" t="s">
        <v>174</v>
      </c>
      <c r="S43" s="260" t="s">
        <v>100</v>
      </c>
      <c r="T43" s="263" t="s">
        <v>100</v>
      </c>
      <c r="U43" s="234">
        <v>0</v>
      </c>
      <c r="V43" s="234">
        <f>ROUND(E43*U43,2)</f>
        <v>0</v>
      </c>
      <c r="W43" s="234"/>
      <c r="X43" s="234" t="s">
        <v>67</v>
      </c>
      <c r="Y43" s="214">
        <f>I43</f>
        <v>0</v>
      </c>
      <c r="Z43" s="214">
        <f>K43</f>
        <v>0</v>
      </c>
      <c r="AA43" s="214">
        <f>M43</f>
        <v>0</v>
      </c>
      <c r="AB43" s="214">
        <f>O43</f>
        <v>0</v>
      </c>
      <c r="AC43" s="214">
        <f>Q43</f>
        <v>0</v>
      </c>
      <c r="AD43" s="214">
        <f>V43</f>
        <v>0</v>
      </c>
      <c r="AE43" s="211"/>
      <c r="AF43" s="214">
        <f>G43</f>
        <v>0</v>
      </c>
      <c r="AG43" s="211" t="s">
        <v>169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3" x14ac:dyDescent="0.25">
      <c r="A44" s="255">
        <v>5</v>
      </c>
      <c r="B44" s="256" t="s">
        <v>175</v>
      </c>
      <c r="C44" s="268" t="s">
        <v>176</v>
      </c>
      <c r="D44" s="257" t="s">
        <v>99</v>
      </c>
      <c r="E44" s="258">
        <v>1</v>
      </c>
      <c r="F44" s="259"/>
      <c r="G44" s="260">
        <f>ROUND(E44*F44,2)</f>
        <v>0</v>
      </c>
      <c r="H44" s="261"/>
      <c r="I44" s="262">
        <f>ROUND(E44*H44,2)</f>
        <v>0</v>
      </c>
      <c r="J44" s="259"/>
      <c r="K44" s="260">
        <f>ROUND(E44*J44,2)</f>
        <v>0</v>
      </c>
      <c r="L44" s="260">
        <v>21</v>
      </c>
      <c r="M44" s="260">
        <f>G44*(1+L44/100)</f>
        <v>0</v>
      </c>
      <c r="N44" s="260">
        <v>2.7E-4</v>
      </c>
      <c r="O44" s="260">
        <f>ROUND(E44*N44,2)</f>
        <v>0</v>
      </c>
      <c r="P44" s="260">
        <v>0</v>
      </c>
      <c r="Q44" s="260">
        <f>ROUND(E44*P44,2)</f>
        <v>0</v>
      </c>
      <c r="R44" s="260" t="s">
        <v>174</v>
      </c>
      <c r="S44" s="260" t="s">
        <v>100</v>
      </c>
      <c r="T44" s="263" t="s">
        <v>100</v>
      </c>
      <c r="U44" s="234">
        <v>0</v>
      </c>
      <c r="V44" s="234">
        <f>ROUND(E44*U44,2)</f>
        <v>0</v>
      </c>
      <c r="W44" s="234"/>
      <c r="X44" s="234" t="s">
        <v>67</v>
      </c>
      <c r="Y44" s="214">
        <f>I44</f>
        <v>0</v>
      </c>
      <c r="Z44" s="214">
        <f>K44</f>
        <v>0</v>
      </c>
      <c r="AA44" s="214">
        <f>M44</f>
        <v>0</v>
      </c>
      <c r="AB44" s="214">
        <f>O44</f>
        <v>0</v>
      </c>
      <c r="AC44" s="214">
        <f>Q44</f>
        <v>0</v>
      </c>
      <c r="AD44" s="214">
        <f>V44</f>
        <v>0</v>
      </c>
      <c r="AE44" s="211"/>
      <c r="AF44" s="214">
        <f>G44</f>
        <v>0</v>
      </c>
      <c r="AG44" s="211" t="s">
        <v>169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3" x14ac:dyDescent="0.25">
      <c r="A45" s="255">
        <v>6</v>
      </c>
      <c r="B45" s="256" t="s">
        <v>177</v>
      </c>
      <c r="C45" s="268" t="s">
        <v>178</v>
      </c>
      <c r="D45" s="257" t="s">
        <v>99</v>
      </c>
      <c r="E45" s="258">
        <v>2</v>
      </c>
      <c r="F45" s="259"/>
      <c r="G45" s="260">
        <f>ROUND(E45*F45,2)</f>
        <v>0</v>
      </c>
      <c r="H45" s="261"/>
      <c r="I45" s="262">
        <f>ROUND(E45*H45,2)</f>
        <v>0</v>
      </c>
      <c r="J45" s="259"/>
      <c r="K45" s="260">
        <f>ROUND(E45*J45,2)</f>
        <v>0</v>
      </c>
      <c r="L45" s="260">
        <v>21</v>
      </c>
      <c r="M45" s="260">
        <f>G45*(1+L45/100)</f>
        <v>0</v>
      </c>
      <c r="N45" s="260">
        <v>2.7E-4</v>
      </c>
      <c r="O45" s="260">
        <f>ROUND(E45*N45,2)</f>
        <v>0</v>
      </c>
      <c r="P45" s="260">
        <v>0</v>
      </c>
      <c r="Q45" s="260">
        <f>ROUND(E45*P45,2)</f>
        <v>0</v>
      </c>
      <c r="R45" s="260" t="s">
        <v>174</v>
      </c>
      <c r="S45" s="260" t="s">
        <v>100</v>
      </c>
      <c r="T45" s="263" t="s">
        <v>100</v>
      </c>
      <c r="U45" s="234">
        <v>0</v>
      </c>
      <c r="V45" s="234">
        <f>ROUND(E45*U45,2)</f>
        <v>0</v>
      </c>
      <c r="W45" s="234"/>
      <c r="X45" s="234" t="s">
        <v>67</v>
      </c>
      <c r="Y45" s="214">
        <f>I45</f>
        <v>0</v>
      </c>
      <c r="Z45" s="214">
        <f>K45</f>
        <v>0</v>
      </c>
      <c r="AA45" s="214">
        <f>M45</f>
        <v>0</v>
      </c>
      <c r="AB45" s="214">
        <f>O45</f>
        <v>0</v>
      </c>
      <c r="AC45" s="214">
        <f>Q45</f>
        <v>0</v>
      </c>
      <c r="AD45" s="214">
        <f>V45</f>
        <v>0</v>
      </c>
      <c r="AE45" s="211"/>
      <c r="AF45" s="214">
        <f>G45</f>
        <v>0</v>
      </c>
      <c r="AG45" s="211" t="s">
        <v>169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3" x14ac:dyDescent="0.25">
      <c r="A46" s="255">
        <v>9</v>
      </c>
      <c r="B46" s="256" t="s">
        <v>179</v>
      </c>
      <c r="C46" s="268" t="s">
        <v>180</v>
      </c>
      <c r="D46" s="257" t="s">
        <v>114</v>
      </c>
      <c r="E46" s="258">
        <v>133</v>
      </c>
      <c r="F46" s="259"/>
      <c r="G46" s="260">
        <f>ROUND(E46*F46,2)</f>
        <v>0</v>
      </c>
      <c r="H46" s="261"/>
      <c r="I46" s="262">
        <f>ROUND(E46*H46,2)</f>
        <v>0</v>
      </c>
      <c r="J46" s="259"/>
      <c r="K46" s="260">
        <f>ROUND(E46*J46,2)</f>
        <v>0</v>
      </c>
      <c r="L46" s="260">
        <v>21</v>
      </c>
      <c r="M46" s="260">
        <f>G46*(1+L46/100)</f>
        <v>0</v>
      </c>
      <c r="N46" s="260">
        <v>1.4999999999999999E-4</v>
      </c>
      <c r="O46" s="260">
        <f>ROUND(E46*N46,2)</f>
        <v>0.02</v>
      </c>
      <c r="P46" s="260">
        <v>0</v>
      </c>
      <c r="Q46" s="260">
        <f>ROUND(E46*P46,2)</f>
        <v>0</v>
      </c>
      <c r="R46" s="260" t="s">
        <v>174</v>
      </c>
      <c r="S46" s="260" t="s">
        <v>100</v>
      </c>
      <c r="T46" s="263" t="s">
        <v>100</v>
      </c>
      <c r="U46" s="234">
        <v>0</v>
      </c>
      <c r="V46" s="234">
        <f>ROUND(E46*U46,2)</f>
        <v>0</v>
      </c>
      <c r="W46" s="234"/>
      <c r="X46" s="234" t="s">
        <v>67</v>
      </c>
      <c r="Y46" s="214">
        <f>I46</f>
        <v>0</v>
      </c>
      <c r="Z46" s="214">
        <f>K46</f>
        <v>0</v>
      </c>
      <c r="AA46" s="214">
        <f>M46</f>
        <v>0</v>
      </c>
      <c r="AB46" s="214">
        <f>O46</f>
        <v>0.02</v>
      </c>
      <c r="AC46" s="214">
        <f>Q46</f>
        <v>0</v>
      </c>
      <c r="AD46" s="214">
        <f>V46</f>
        <v>0</v>
      </c>
      <c r="AE46" s="211"/>
      <c r="AF46" s="214">
        <f>G46</f>
        <v>0</v>
      </c>
      <c r="AG46" s="211" t="s">
        <v>169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3" x14ac:dyDescent="0.25">
      <c r="A47" s="255">
        <v>11</v>
      </c>
      <c r="B47" s="256" t="s">
        <v>181</v>
      </c>
      <c r="C47" s="268" t="s">
        <v>182</v>
      </c>
      <c r="D47" s="257" t="s">
        <v>114</v>
      </c>
      <c r="E47" s="258">
        <v>14</v>
      </c>
      <c r="F47" s="259"/>
      <c r="G47" s="260">
        <f>ROUND(E47*F47,2)</f>
        <v>0</v>
      </c>
      <c r="H47" s="261"/>
      <c r="I47" s="262">
        <f>ROUND(E47*H47,2)</f>
        <v>0</v>
      </c>
      <c r="J47" s="259"/>
      <c r="K47" s="260">
        <f>ROUND(E47*J47,2)</f>
        <v>0</v>
      </c>
      <c r="L47" s="260">
        <v>21</v>
      </c>
      <c r="M47" s="260">
        <f>G47*(1+L47/100)</f>
        <v>0</v>
      </c>
      <c r="N47" s="260">
        <v>2.1000000000000001E-4</v>
      </c>
      <c r="O47" s="260">
        <f>ROUND(E47*N47,2)</f>
        <v>0</v>
      </c>
      <c r="P47" s="260">
        <v>0</v>
      </c>
      <c r="Q47" s="260">
        <f>ROUND(E47*P47,2)</f>
        <v>0</v>
      </c>
      <c r="R47" s="260" t="s">
        <v>174</v>
      </c>
      <c r="S47" s="260" t="s">
        <v>100</v>
      </c>
      <c r="T47" s="263" t="s">
        <v>100</v>
      </c>
      <c r="U47" s="234">
        <v>0</v>
      </c>
      <c r="V47" s="234">
        <f>ROUND(E47*U47,2)</f>
        <v>0</v>
      </c>
      <c r="W47" s="234"/>
      <c r="X47" s="234" t="s">
        <v>67</v>
      </c>
      <c r="Y47" s="214">
        <f>I47</f>
        <v>0</v>
      </c>
      <c r="Z47" s="214">
        <f>K47</f>
        <v>0</v>
      </c>
      <c r="AA47" s="214">
        <f>M47</f>
        <v>0</v>
      </c>
      <c r="AB47" s="214">
        <f>O47</f>
        <v>0</v>
      </c>
      <c r="AC47" s="214">
        <f>Q47</f>
        <v>0</v>
      </c>
      <c r="AD47" s="214">
        <f>V47</f>
        <v>0</v>
      </c>
      <c r="AE47" s="211"/>
      <c r="AF47" s="214">
        <f>G47</f>
        <v>0</v>
      </c>
      <c r="AG47" s="211" t="s">
        <v>169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3" x14ac:dyDescent="0.25">
      <c r="A48" s="255">
        <v>13</v>
      </c>
      <c r="B48" s="256" t="s">
        <v>183</v>
      </c>
      <c r="C48" s="268" t="s">
        <v>184</v>
      </c>
      <c r="D48" s="257" t="s">
        <v>114</v>
      </c>
      <c r="E48" s="258">
        <v>99</v>
      </c>
      <c r="F48" s="259"/>
      <c r="G48" s="260">
        <f>ROUND(E48*F48,2)</f>
        <v>0</v>
      </c>
      <c r="H48" s="261"/>
      <c r="I48" s="262">
        <f>ROUND(E48*H48,2)</f>
        <v>0</v>
      </c>
      <c r="J48" s="259"/>
      <c r="K48" s="260">
        <f>ROUND(E48*J48,2)</f>
        <v>0</v>
      </c>
      <c r="L48" s="260">
        <v>21</v>
      </c>
      <c r="M48" s="260">
        <f>G48*(1+L48/100)</f>
        <v>0</v>
      </c>
      <c r="N48" s="260">
        <v>2.0000000000000001E-4</v>
      </c>
      <c r="O48" s="260">
        <f>ROUND(E48*N48,2)</f>
        <v>0.02</v>
      </c>
      <c r="P48" s="260">
        <v>0</v>
      </c>
      <c r="Q48" s="260">
        <f>ROUND(E48*P48,2)</f>
        <v>0</v>
      </c>
      <c r="R48" s="260" t="s">
        <v>174</v>
      </c>
      <c r="S48" s="260" t="s">
        <v>100</v>
      </c>
      <c r="T48" s="263" t="s">
        <v>100</v>
      </c>
      <c r="U48" s="234">
        <v>0</v>
      </c>
      <c r="V48" s="234">
        <f>ROUND(E48*U48,2)</f>
        <v>0</v>
      </c>
      <c r="W48" s="234"/>
      <c r="X48" s="234" t="s">
        <v>67</v>
      </c>
      <c r="Y48" s="214">
        <f>I48</f>
        <v>0</v>
      </c>
      <c r="Z48" s="214">
        <f>K48</f>
        <v>0</v>
      </c>
      <c r="AA48" s="214">
        <f>M48</f>
        <v>0</v>
      </c>
      <c r="AB48" s="214">
        <f>O48</f>
        <v>0.02</v>
      </c>
      <c r="AC48" s="214">
        <f>Q48</f>
        <v>0</v>
      </c>
      <c r="AD48" s="214">
        <f>V48</f>
        <v>0</v>
      </c>
      <c r="AE48" s="211"/>
      <c r="AF48" s="214">
        <f>G48</f>
        <v>0</v>
      </c>
      <c r="AG48" s="211" t="s">
        <v>169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0" outlineLevel="3" x14ac:dyDescent="0.25">
      <c r="A49" s="255">
        <v>18</v>
      </c>
      <c r="B49" s="256" t="s">
        <v>185</v>
      </c>
      <c r="C49" s="268" t="s">
        <v>186</v>
      </c>
      <c r="D49" s="257" t="s">
        <v>151</v>
      </c>
      <c r="E49" s="258">
        <v>90</v>
      </c>
      <c r="F49" s="259"/>
      <c r="G49" s="260">
        <f>ROUND(E49*F49,2)</f>
        <v>0</v>
      </c>
      <c r="H49" s="261"/>
      <c r="I49" s="262">
        <f>ROUND(E49*H49,2)</f>
        <v>0</v>
      </c>
      <c r="J49" s="259"/>
      <c r="K49" s="260">
        <f>ROUND(E49*J49,2)</f>
        <v>0</v>
      </c>
      <c r="L49" s="260">
        <v>21</v>
      </c>
      <c r="M49" s="260">
        <f>G49*(1+L49/100)</f>
        <v>0</v>
      </c>
      <c r="N49" s="260">
        <v>1.3500000000000001E-3</v>
      </c>
      <c r="O49" s="260">
        <f>ROUND(E49*N49,2)</f>
        <v>0.12</v>
      </c>
      <c r="P49" s="260">
        <v>0</v>
      </c>
      <c r="Q49" s="260">
        <f>ROUND(E49*P49,2)</f>
        <v>0</v>
      </c>
      <c r="R49" s="260"/>
      <c r="S49" s="260" t="s">
        <v>110</v>
      </c>
      <c r="T49" s="263" t="s">
        <v>168</v>
      </c>
      <c r="U49" s="234">
        <v>0</v>
      </c>
      <c r="V49" s="234">
        <f>ROUND(E49*U49,2)</f>
        <v>0</v>
      </c>
      <c r="W49" s="234"/>
      <c r="X49" s="234" t="s">
        <v>67</v>
      </c>
      <c r="Y49" s="214">
        <f>I49</f>
        <v>0</v>
      </c>
      <c r="Z49" s="214">
        <f>K49</f>
        <v>0</v>
      </c>
      <c r="AA49" s="214">
        <f>M49</f>
        <v>0</v>
      </c>
      <c r="AB49" s="214">
        <f>O49</f>
        <v>0.12</v>
      </c>
      <c r="AC49" s="214">
        <f>Q49</f>
        <v>0</v>
      </c>
      <c r="AD49" s="214">
        <f>V49</f>
        <v>0</v>
      </c>
      <c r="AE49" s="211"/>
      <c r="AF49" s="214">
        <f>G49</f>
        <v>0</v>
      </c>
      <c r="AG49" s="211" t="s">
        <v>169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3" x14ac:dyDescent="0.25">
      <c r="A50" s="255">
        <v>19</v>
      </c>
      <c r="B50" s="256" t="s">
        <v>187</v>
      </c>
      <c r="C50" s="268" t="s">
        <v>188</v>
      </c>
      <c r="D50" s="257" t="s">
        <v>189</v>
      </c>
      <c r="E50" s="258">
        <v>0.9</v>
      </c>
      <c r="F50" s="259"/>
      <c r="G50" s="260">
        <f>ROUND(E50*F50,2)</f>
        <v>0</v>
      </c>
      <c r="H50" s="261"/>
      <c r="I50" s="262">
        <f>ROUND(E50*H50,2)</f>
        <v>0</v>
      </c>
      <c r="J50" s="259"/>
      <c r="K50" s="260">
        <f>ROUND(E50*J50,2)</f>
        <v>0</v>
      </c>
      <c r="L50" s="260">
        <v>21</v>
      </c>
      <c r="M50" s="260">
        <f>G50*(1+L50/100)</f>
        <v>0</v>
      </c>
      <c r="N50" s="260">
        <v>0</v>
      </c>
      <c r="O50" s="260">
        <f>ROUND(E50*N50,2)</f>
        <v>0</v>
      </c>
      <c r="P50" s="260">
        <v>0</v>
      </c>
      <c r="Q50" s="260">
        <f>ROUND(E50*P50,2)</f>
        <v>0</v>
      </c>
      <c r="R50" s="260" t="s">
        <v>174</v>
      </c>
      <c r="S50" s="260" t="s">
        <v>100</v>
      </c>
      <c r="T50" s="263" t="s">
        <v>100</v>
      </c>
      <c r="U50" s="234">
        <v>0</v>
      </c>
      <c r="V50" s="234">
        <f>ROUND(E50*U50,2)</f>
        <v>0</v>
      </c>
      <c r="W50" s="234"/>
      <c r="X50" s="234" t="s">
        <v>67</v>
      </c>
      <c r="Y50" s="214">
        <f>I50</f>
        <v>0</v>
      </c>
      <c r="Z50" s="214">
        <f>K50</f>
        <v>0</v>
      </c>
      <c r="AA50" s="214">
        <f>M50</f>
        <v>0</v>
      </c>
      <c r="AB50" s="214">
        <f>O50</f>
        <v>0</v>
      </c>
      <c r="AC50" s="214">
        <f>Q50</f>
        <v>0</v>
      </c>
      <c r="AD50" s="214">
        <f>V50</f>
        <v>0</v>
      </c>
      <c r="AE50" s="211"/>
      <c r="AF50" s="214">
        <f>G50</f>
        <v>0</v>
      </c>
      <c r="AG50" s="211" t="s">
        <v>169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0" outlineLevel="3" x14ac:dyDescent="0.25">
      <c r="A51" s="255">
        <v>20</v>
      </c>
      <c r="B51" s="256" t="s">
        <v>190</v>
      </c>
      <c r="C51" s="268" t="s">
        <v>191</v>
      </c>
      <c r="D51" s="257" t="s">
        <v>192</v>
      </c>
      <c r="E51" s="258">
        <v>0.09</v>
      </c>
      <c r="F51" s="259"/>
      <c r="G51" s="260">
        <f>ROUND(E51*F51,2)</f>
        <v>0</v>
      </c>
      <c r="H51" s="261"/>
      <c r="I51" s="262">
        <f>ROUND(E51*H51,2)</f>
        <v>0</v>
      </c>
      <c r="J51" s="259"/>
      <c r="K51" s="260">
        <f>ROUND(E51*J51,2)</f>
        <v>0</v>
      </c>
      <c r="L51" s="260">
        <v>21</v>
      </c>
      <c r="M51" s="260">
        <f>G51*(1+L51/100)</f>
        <v>0</v>
      </c>
      <c r="N51" s="260">
        <v>2.5600000000000002E-3</v>
      </c>
      <c r="O51" s="260">
        <f>ROUND(E51*N51,2)</f>
        <v>0</v>
      </c>
      <c r="P51" s="260">
        <v>0</v>
      </c>
      <c r="Q51" s="260">
        <f>ROUND(E51*P51,2)</f>
        <v>0</v>
      </c>
      <c r="R51" s="260" t="s">
        <v>174</v>
      </c>
      <c r="S51" s="260" t="s">
        <v>100</v>
      </c>
      <c r="T51" s="263" t="s">
        <v>100</v>
      </c>
      <c r="U51" s="234">
        <v>0</v>
      </c>
      <c r="V51" s="234">
        <f>ROUND(E51*U51,2)</f>
        <v>0</v>
      </c>
      <c r="W51" s="234"/>
      <c r="X51" s="234" t="s">
        <v>67</v>
      </c>
      <c r="Y51" s="214">
        <f>I51</f>
        <v>0</v>
      </c>
      <c r="Z51" s="214">
        <f>K51</f>
        <v>0</v>
      </c>
      <c r="AA51" s="214">
        <f>M51</f>
        <v>0</v>
      </c>
      <c r="AB51" s="214">
        <f>O51</f>
        <v>0</v>
      </c>
      <c r="AC51" s="214">
        <f>Q51</f>
        <v>0</v>
      </c>
      <c r="AD51" s="214">
        <f>V51</f>
        <v>0</v>
      </c>
      <c r="AE51" s="211"/>
      <c r="AF51" s="214">
        <f>G51</f>
        <v>0</v>
      </c>
      <c r="AG51" s="211" t="s">
        <v>169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3" x14ac:dyDescent="0.25">
      <c r="A52" s="255">
        <v>22</v>
      </c>
      <c r="B52" s="256" t="s">
        <v>193</v>
      </c>
      <c r="C52" s="268" t="s">
        <v>194</v>
      </c>
      <c r="D52" s="257" t="s">
        <v>99</v>
      </c>
      <c r="E52" s="258">
        <v>17</v>
      </c>
      <c r="F52" s="259"/>
      <c r="G52" s="260">
        <f>ROUND(E52*F52,2)</f>
        <v>0</v>
      </c>
      <c r="H52" s="261"/>
      <c r="I52" s="262">
        <f>ROUND(E52*H52,2)</f>
        <v>0</v>
      </c>
      <c r="J52" s="259"/>
      <c r="K52" s="260">
        <f>ROUND(E52*J52,2)</f>
        <v>0</v>
      </c>
      <c r="L52" s="260">
        <v>21</v>
      </c>
      <c r="M52" s="260">
        <f>G52*(1+L52/100)</f>
        <v>0</v>
      </c>
      <c r="N52" s="260">
        <v>3.0000000000000001E-5</v>
      </c>
      <c r="O52" s="260">
        <f>ROUND(E52*N52,2)</f>
        <v>0</v>
      </c>
      <c r="P52" s="260">
        <v>0</v>
      </c>
      <c r="Q52" s="260">
        <f>ROUND(E52*P52,2)</f>
        <v>0</v>
      </c>
      <c r="R52" s="260" t="s">
        <v>174</v>
      </c>
      <c r="S52" s="260" t="s">
        <v>100</v>
      </c>
      <c r="T52" s="263" t="s">
        <v>100</v>
      </c>
      <c r="U52" s="234">
        <v>0</v>
      </c>
      <c r="V52" s="234">
        <f>ROUND(E52*U52,2)</f>
        <v>0</v>
      </c>
      <c r="W52" s="234"/>
      <c r="X52" s="234" t="s">
        <v>67</v>
      </c>
      <c r="Y52" s="214">
        <f>I52</f>
        <v>0</v>
      </c>
      <c r="Z52" s="214">
        <f>K52</f>
        <v>0</v>
      </c>
      <c r="AA52" s="214">
        <f>M52</f>
        <v>0</v>
      </c>
      <c r="AB52" s="214">
        <f>O52</f>
        <v>0</v>
      </c>
      <c r="AC52" s="214">
        <f>Q52</f>
        <v>0</v>
      </c>
      <c r="AD52" s="214">
        <f>V52</f>
        <v>0</v>
      </c>
      <c r="AE52" s="211"/>
      <c r="AF52" s="214">
        <f>G52</f>
        <v>0</v>
      </c>
      <c r="AG52" s="211" t="s">
        <v>169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3" x14ac:dyDescent="0.25">
      <c r="A53" s="255">
        <v>27</v>
      </c>
      <c r="B53" s="256" t="s">
        <v>195</v>
      </c>
      <c r="C53" s="268" t="s">
        <v>196</v>
      </c>
      <c r="D53" s="257" t="s">
        <v>99</v>
      </c>
      <c r="E53" s="258">
        <v>2</v>
      </c>
      <c r="F53" s="259"/>
      <c r="G53" s="260">
        <f>ROUND(E53*F53,2)</f>
        <v>0</v>
      </c>
      <c r="H53" s="261"/>
      <c r="I53" s="262">
        <f>ROUND(E53*H53,2)</f>
        <v>0</v>
      </c>
      <c r="J53" s="259"/>
      <c r="K53" s="260">
        <f>ROUND(E53*J53,2)</f>
        <v>0</v>
      </c>
      <c r="L53" s="260">
        <v>21</v>
      </c>
      <c r="M53" s="260">
        <f>G53*(1+L53/100)</f>
        <v>0</v>
      </c>
      <c r="N53" s="260">
        <v>2.0000000000000001E-4</v>
      </c>
      <c r="O53" s="260">
        <f>ROUND(E53*N53,2)</f>
        <v>0</v>
      </c>
      <c r="P53" s="260">
        <v>0</v>
      </c>
      <c r="Q53" s="260">
        <f>ROUND(E53*P53,2)</f>
        <v>0</v>
      </c>
      <c r="R53" s="260" t="s">
        <v>174</v>
      </c>
      <c r="S53" s="260" t="s">
        <v>100</v>
      </c>
      <c r="T53" s="263" t="s">
        <v>168</v>
      </c>
      <c r="U53" s="234">
        <v>0</v>
      </c>
      <c r="V53" s="234">
        <f>ROUND(E53*U53,2)</f>
        <v>0</v>
      </c>
      <c r="W53" s="234"/>
      <c r="X53" s="234" t="s">
        <v>67</v>
      </c>
      <c r="Y53" s="214">
        <f>I53</f>
        <v>0</v>
      </c>
      <c r="Z53" s="214">
        <f>K53</f>
        <v>0</v>
      </c>
      <c r="AA53" s="214">
        <f>M53</f>
        <v>0</v>
      </c>
      <c r="AB53" s="214">
        <f>O53</f>
        <v>0</v>
      </c>
      <c r="AC53" s="214">
        <f>Q53</f>
        <v>0</v>
      </c>
      <c r="AD53" s="214">
        <f>V53</f>
        <v>0</v>
      </c>
      <c r="AE53" s="211"/>
      <c r="AF53" s="214">
        <f>G53</f>
        <v>0</v>
      </c>
      <c r="AG53" s="211" t="s">
        <v>169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3" x14ac:dyDescent="0.25">
      <c r="A54" s="255">
        <v>29</v>
      </c>
      <c r="B54" s="256" t="s">
        <v>197</v>
      </c>
      <c r="C54" s="268" t="s">
        <v>198</v>
      </c>
      <c r="D54" s="257" t="s">
        <v>99</v>
      </c>
      <c r="E54" s="258">
        <v>4</v>
      </c>
      <c r="F54" s="259"/>
      <c r="G54" s="260">
        <f>ROUND(E54*F54,2)</f>
        <v>0</v>
      </c>
      <c r="H54" s="261"/>
      <c r="I54" s="262">
        <f>ROUND(E54*H54,2)</f>
        <v>0</v>
      </c>
      <c r="J54" s="259"/>
      <c r="K54" s="260">
        <f>ROUND(E54*J54,2)</f>
        <v>0</v>
      </c>
      <c r="L54" s="260">
        <v>21</v>
      </c>
      <c r="M54" s="260">
        <f>G54*(1+L54/100)</f>
        <v>0</v>
      </c>
      <c r="N54" s="260">
        <v>5.0000000000000002E-5</v>
      </c>
      <c r="O54" s="260">
        <f>ROUND(E54*N54,2)</f>
        <v>0</v>
      </c>
      <c r="P54" s="260">
        <v>0</v>
      </c>
      <c r="Q54" s="260">
        <f>ROUND(E54*P54,2)</f>
        <v>0</v>
      </c>
      <c r="R54" s="260" t="s">
        <v>174</v>
      </c>
      <c r="S54" s="260" t="s">
        <v>100</v>
      </c>
      <c r="T54" s="263" t="s">
        <v>100</v>
      </c>
      <c r="U54" s="234">
        <v>0</v>
      </c>
      <c r="V54" s="234">
        <f>ROUND(E54*U54,2)</f>
        <v>0</v>
      </c>
      <c r="W54" s="234"/>
      <c r="X54" s="234" t="s">
        <v>67</v>
      </c>
      <c r="Y54" s="214">
        <f>I54</f>
        <v>0</v>
      </c>
      <c r="Z54" s="214">
        <f>K54</f>
        <v>0</v>
      </c>
      <c r="AA54" s="214">
        <f>M54</f>
        <v>0</v>
      </c>
      <c r="AB54" s="214">
        <f>O54</f>
        <v>0</v>
      </c>
      <c r="AC54" s="214">
        <f>Q54</f>
        <v>0</v>
      </c>
      <c r="AD54" s="214">
        <f>V54</f>
        <v>0</v>
      </c>
      <c r="AE54" s="211"/>
      <c r="AF54" s="214">
        <f>G54</f>
        <v>0</v>
      </c>
      <c r="AG54" s="211" t="s">
        <v>169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3" x14ac:dyDescent="0.25">
      <c r="A55" s="255">
        <v>31</v>
      </c>
      <c r="B55" s="256" t="s">
        <v>199</v>
      </c>
      <c r="C55" s="268" t="s">
        <v>200</v>
      </c>
      <c r="D55" s="257" t="s">
        <v>99</v>
      </c>
      <c r="E55" s="258">
        <v>1</v>
      </c>
      <c r="F55" s="259"/>
      <c r="G55" s="260">
        <f>ROUND(E55*F55,2)</f>
        <v>0</v>
      </c>
      <c r="H55" s="261"/>
      <c r="I55" s="262">
        <f>ROUND(E55*H55,2)</f>
        <v>0</v>
      </c>
      <c r="J55" s="259"/>
      <c r="K55" s="260">
        <f>ROUND(E55*J55,2)</f>
        <v>0</v>
      </c>
      <c r="L55" s="260">
        <v>21</v>
      </c>
      <c r="M55" s="260">
        <f>G55*(1+L55/100)</f>
        <v>0</v>
      </c>
      <c r="N55" s="260">
        <v>5.0000000000000002E-5</v>
      </c>
      <c r="O55" s="260">
        <f>ROUND(E55*N55,2)</f>
        <v>0</v>
      </c>
      <c r="P55" s="260">
        <v>0</v>
      </c>
      <c r="Q55" s="260">
        <f>ROUND(E55*P55,2)</f>
        <v>0</v>
      </c>
      <c r="R55" s="260" t="s">
        <v>174</v>
      </c>
      <c r="S55" s="260" t="s">
        <v>100</v>
      </c>
      <c r="T55" s="263" t="s">
        <v>100</v>
      </c>
      <c r="U55" s="234">
        <v>0</v>
      </c>
      <c r="V55" s="234">
        <f>ROUND(E55*U55,2)</f>
        <v>0</v>
      </c>
      <c r="W55" s="234"/>
      <c r="X55" s="234" t="s">
        <v>67</v>
      </c>
      <c r="Y55" s="214">
        <f>I55</f>
        <v>0</v>
      </c>
      <c r="Z55" s="214">
        <f>K55</f>
        <v>0</v>
      </c>
      <c r="AA55" s="214">
        <f>M55</f>
        <v>0</v>
      </c>
      <c r="AB55" s="214">
        <f>O55</f>
        <v>0</v>
      </c>
      <c r="AC55" s="214">
        <f>Q55</f>
        <v>0</v>
      </c>
      <c r="AD55" s="214">
        <f>V55</f>
        <v>0</v>
      </c>
      <c r="AE55" s="211"/>
      <c r="AF55" s="214">
        <f>G55</f>
        <v>0</v>
      </c>
      <c r="AG55" s="211" t="s">
        <v>169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3" x14ac:dyDescent="0.25">
      <c r="A56" s="255">
        <v>33</v>
      </c>
      <c r="B56" s="256" t="s">
        <v>201</v>
      </c>
      <c r="C56" s="268" t="s">
        <v>202</v>
      </c>
      <c r="D56" s="257" t="s">
        <v>99</v>
      </c>
      <c r="E56" s="258">
        <v>4</v>
      </c>
      <c r="F56" s="259"/>
      <c r="G56" s="260">
        <f>ROUND(E56*F56,2)</f>
        <v>0</v>
      </c>
      <c r="H56" s="261"/>
      <c r="I56" s="262">
        <f>ROUND(E56*H56,2)</f>
        <v>0</v>
      </c>
      <c r="J56" s="259"/>
      <c r="K56" s="260">
        <f>ROUND(E56*J56,2)</f>
        <v>0</v>
      </c>
      <c r="L56" s="260">
        <v>21</v>
      </c>
      <c r="M56" s="260">
        <f>G56*(1+L56/100)</f>
        <v>0</v>
      </c>
      <c r="N56" s="260">
        <v>1.0000000000000001E-5</v>
      </c>
      <c r="O56" s="260">
        <f>ROUND(E56*N56,2)</f>
        <v>0</v>
      </c>
      <c r="P56" s="260">
        <v>0</v>
      </c>
      <c r="Q56" s="260">
        <f>ROUND(E56*P56,2)</f>
        <v>0</v>
      </c>
      <c r="R56" s="260" t="s">
        <v>174</v>
      </c>
      <c r="S56" s="260" t="s">
        <v>100</v>
      </c>
      <c r="T56" s="263" t="s">
        <v>100</v>
      </c>
      <c r="U56" s="234">
        <v>0</v>
      </c>
      <c r="V56" s="234">
        <f>ROUND(E56*U56,2)</f>
        <v>0</v>
      </c>
      <c r="W56" s="234"/>
      <c r="X56" s="234" t="s">
        <v>67</v>
      </c>
      <c r="Y56" s="214">
        <f>I56</f>
        <v>0</v>
      </c>
      <c r="Z56" s="214">
        <f>K56</f>
        <v>0</v>
      </c>
      <c r="AA56" s="214">
        <f>M56</f>
        <v>0</v>
      </c>
      <c r="AB56" s="214">
        <f>O56</f>
        <v>0</v>
      </c>
      <c r="AC56" s="214">
        <f>Q56</f>
        <v>0</v>
      </c>
      <c r="AD56" s="214">
        <f>V56</f>
        <v>0</v>
      </c>
      <c r="AE56" s="211"/>
      <c r="AF56" s="214">
        <f>G56</f>
        <v>0</v>
      </c>
      <c r="AG56" s="211" t="s">
        <v>169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3" x14ac:dyDescent="0.25">
      <c r="A57" s="255">
        <v>35</v>
      </c>
      <c r="B57" s="256" t="s">
        <v>203</v>
      </c>
      <c r="C57" s="268" t="s">
        <v>204</v>
      </c>
      <c r="D57" s="257" t="s">
        <v>99</v>
      </c>
      <c r="E57" s="258">
        <v>3</v>
      </c>
      <c r="F57" s="259"/>
      <c r="G57" s="260">
        <f>ROUND(E57*F57,2)</f>
        <v>0</v>
      </c>
      <c r="H57" s="261"/>
      <c r="I57" s="262">
        <f>ROUND(E57*H57,2)</f>
        <v>0</v>
      </c>
      <c r="J57" s="259"/>
      <c r="K57" s="260">
        <f>ROUND(E57*J57,2)</f>
        <v>0</v>
      </c>
      <c r="L57" s="260">
        <v>21</v>
      </c>
      <c r="M57" s="260">
        <f>G57*(1+L57/100)</f>
        <v>0</v>
      </c>
      <c r="N57" s="260">
        <v>1.4999999999999999E-4</v>
      </c>
      <c r="O57" s="260">
        <f>ROUND(E57*N57,2)</f>
        <v>0</v>
      </c>
      <c r="P57" s="260">
        <v>0</v>
      </c>
      <c r="Q57" s="260">
        <f>ROUND(E57*P57,2)</f>
        <v>0</v>
      </c>
      <c r="R57" s="260" t="s">
        <v>174</v>
      </c>
      <c r="S57" s="260" t="s">
        <v>100</v>
      </c>
      <c r="T57" s="263" t="s">
        <v>168</v>
      </c>
      <c r="U57" s="234">
        <v>0</v>
      </c>
      <c r="V57" s="234">
        <f>ROUND(E57*U57,2)</f>
        <v>0</v>
      </c>
      <c r="W57" s="234"/>
      <c r="X57" s="234" t="s">
        <v>67</v>
      </c>
      <c r="Y57" s="214">
        <f>I57</f>
        <v>0</v>
      </c>
      <c r="Z57" s="214">
        <f>K57</f>
        <v>0</v>
      </c>
      <c r="AA57" s="214">
        <f>M57</f>
        <v>0</v>
      </c>
      <c r="AB57" s="214">
        <f>O57</f>
        <v>0</v>
      </c>
      <c r="AC57" s="214">
        <f>Q57</f>
        <v>0</v>
      </c>
      <c r="AD57" s="214">
        <f>V57</f>
        <v>0</v>
      </c>
      <c r="AE57" s="211"/>
      <c r="AF57" s="214">
        <f>G57</f>
        <v>0</v>
      </c>
      <c r="AG57" s="211" t="s">
        <v>169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3" x14ac:dyDescent="0.25">
      <c r="A58" s="255">
        <v>37</v>
      </c>
      <c r="B58" s="256" t="s">
        <v>205</v>
      </c>
      <c r="C58" s="268" t="s">
        <v>206</v>
      </c>
      <c r="D58" s="257" t="s">
        <v>99</v>
      </c>
      <c r="E58" s="258">
        <v>4</v>
      </c>
      <c r="F58" s="259"/>
      <c r="G58" s="260">
        <f>ROUND(E58*F58,2)</f>
        <v>0</v>
      </c>
      <c r="H58" s="261"/>
      <c r="I58" s="262">
        <f>ROUND(E58*H58,2)</f>
        <v>0</v>
      </c>
      <c r="J58" s="259"/>
      <c r="K58" s="260">
        <f>ROUND(E58*J58,2)</f>
        <v>0</v>
      </c>
      <c r="L58" s="260">
        <v>21</v>
      </c>
      <c r="M58" s="260">
        <f>G58*(1+L58/100)</f>
        <v>0</v>
      </c>
      <c r="N58" s="260">
        <v>1.0000000000000001E-5</v>
      </c>
      <c r="O58" s="260">
        <f>ROUND(E58*N58,2)</f>
        <v>0</v>
      </c>
      <c r="P58" s="260">
        <v>0</v>
      </c>
      <c r="Q58" s="260">
        <f>ROUND(E58*P58,2)</f>
        <v>0</v>
      </c>
      <c r="R58" s="260" t="s">
        <v>174</v>
      </c>
      <c r="S58" s="260" t="s">
        <v>100</v>
      </c>
      <c r="T58" s="263" t="s">
        <v>100</v>
      </c>
      <c r="U58" s="234">
        <v>0</v>
      </c>
      <c r="V58" s="234">
        <f>ROUND(E58*U58,2)</f>
        <v>0</v>
      </c>
      <c r="W58" s="234"/>
      <c r="X58" s="234" t="s">
        <v>67</v>
      </c>
      <c r="Y58" s="214">
        <f>I58</f>
        <v>0</v>
      </c>
      <c r="Z58" s="214">
        <f>K58</f>
        <v>0</v>
      </c>
      <c r="AA58" s="214">
        <f>M58</f>
        <v>0</v>
      </c>
      <c r="AB58" s="214">
        <f>O58</f>
        <v>0</v>
      </c>
      <c r="AC58" s="214">
        <f>Q58</f>
        <v>0</v>
      </c>
      <c r="AD58" s="214">
        <f>V58</f>
        <v>0</v>
      </c>
      <c r="AE58" s="211"/>
      <c r="AF58" s="214">
        <f>G58</f>
        <v>0</v>
      </c>
      <c r="AG58" s="211" t="s">
        <v>169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3" x14ac:dyDescent="0.25">
      <c r="A59" s="255">
        <v>38</v>
      </c>
      <c r="B59" s="256" t="s">
        <v>207</v>
      </c>
      <c r="C59" s="268" t="s">
        <v>208</v>
      </c>
      <c r="D59" s="257" t="s">
        <v>99</v>
      </c>
      <c r="E59" s="258">
        <v>4</v>
      </c>
      <c r="F59" s="259"/>
      <c r="G59" s="260">
        <f>ROUND(E59*F59,2)</f>
        <v>0</v>
      </c>
      <c r="H59" s="261"/>
      <c r="I59" s="262">
        <f>ROUND(E59*H59,2)</f>
        <v>0</v>
      </c>
      <c r="J59" s="259"/>
      <c r="K59" s="260">
        <f>ROUND(E59*J59,2)</f>
        <v>0</v>
      </c>
      <c r="L59" s="260">
        <v>21</v>
      </c>
      <c r="M59" s="260">
        <f>G59*(1+L59/100)</f>
        <v>0</v>
      </c>
      <c r="N59" s="260">
        <v>0</v>
      </c>
      <c r="O59" s="260">
        <f>ROUND(E59*N59,2)</f>
        <v>0</v>
      </c>
      <c r="P59" s="260">
        <v>0</v>
      </c>
      <c r="Q59" s="260">
        <f>ROUND(E59*P59,2)</f>
        <v>0</v>
      </c>
      <c r="R59" s="260" t="s">
        <v>174</v>
      </c>
      <c r="S59" s="260" t="s">
        <v>100</v>
      </c>
      <c r="T59" s="263" t="s">
        <v>100</v>
      </c>
      <c r="U59" s="234">
        <v>0</v>
      </c>
      <c r="V59" s="234">
        <f>ROUND(E59*U59,2)</f>
        <v>0</v>
      </c>
      <c r="W59" s="234"/>
      <c r="X59" s="234" t="s">
        <v>67</v>
      </c>
      <c r="Y59" s="214">
        <f>I59</f>
        <v>0</v>
      </c>
      <c r="Z59" s="214">
        <f>K59</f>
        <v>0</v>
      </c>
      <c r="AA59" s="214">
        <f>M59</f>
        <v>0</v>
      </c>
      <c r="AB59" s="214">
        <f>O59</f>
        <v>0</v>
      </c>
      <c r="AC59" s="214">
        <f>Q59</f>
        <v>0</v>
      </c>
      <c r="AD59" s="214">
        <f>V59</f>
        <v>0</v>
      </c>
      <c r="AE59" s="211"/>
      <c r="AF59" s="214">
        <f>G59</f>
        <v>0</v>
      </c>
      <c r="AG59" s="211" t="s">
        <v>169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3" x14ac:dyDescent="0.25">
      <c r="A60" s="255">
        <v>39</v>
      </c>
      <c r="B60" s="256" t="s">
        <v>209</v>
      </c>
      <c r="C60" s="268" t="s">
        <v>210</v>
      </c>
      <c r="D60" s="257" t="s">
        <v>99</v>
      </c>
      <c r="E60" s="258">
        <v>10</v>
      </c>
      <c r="F60" s="259"/>
      <c r="G60" s="260">
        <f>ROUND(E60*F60,2)</f>
        <v>0</v>
      </c>
      <c r="H60" s="261"/>
      <c r="I60" s="262">
        <f>ROUND(E60*H60,2)</f>
        <v>0</v>
      </c>
      <c r="J60" s="259"/>
      <c r="K60" s="260">
        <f>ROUND(E60*J60,2)</f>
        <v>0</v>
      </c>
      <c r="L60" s="260">
        <v>21</v>
      </c>
      <c r="M60" s="260">
        <f>G60*(1+L60/100)</f>
        <v>0</v>
      </c>
      <c r="N60" s="260">
        <v>5.0000000000000002E-5</v>
      </c>
      <c r="O60" s="260">
        <f>ROUND(E60*N60,2)</f>
        <v>0</v>
      </c>
      <c r="P60" s="260">
        <v>0</v>
      </c>
      <c r="Q60" s="260">
        <f>ROUND(E60*P60,2)</f>
        <v>0</v>
      </c>
      <c r="R60" s="260" t="s">
        <v>174</v>
      </c>
      <c r="S60" s="260" t="s">
        <v>100</v>
      </c>
      <c r="T60" s="263" t="s">
        <v>100</v>
      </c>
      <c r="U60" s="234">
        <v>0</v>
      </c>
      <c r="V60" s="234">
        <f>ROUND(E60*U60,2)</f>
        <v>0</v>
      </c>
      <c r="W60" s="234"/>
      <c r="X60" s="234" t="s">
        <v>67</v>
      </c>
      <c r="Y60" s="214">
        <f>I60</f>
        <v>0</v>
      </c>
      <c r="Z60" s="214">
        <f>K60</f>
        <v>0</v>
      </c>
      <c r="AA60" s="214">
        <f>M60</f>
        <v>0</v>
      </c>
      <c r="AB60" s="214">
        <f>O60</f>
        <v>0</v>
      </c>
      <c r="AC60" s="214">
        <f>Q60</f>
        <v>0</v>
      </c>
      <c r="AD60" s="214">
        <f>V60</f>
        <v>0</v>
      </c>
      <c r="AE60" s="211"/>
      <c r="AF60" s="214">
        <f>G60</f>
        <v>0</v>
      </c>
      <c r="AG60" s="211" t="s">
        <v>169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3" x14ac:dyDescent="0.25">
      <c r="A61" s="255">
        <v>40</v>
      </c>
      <c r="B61" s="256" t="s">
        <v>211</v>
      </c>
      <c r="C61" s="268" t="s">
        <v>212</v>
      </c>
      <c r="D61" s="257" t="s">
        <v>99</v>
      </c>
      <c r="E61" s="258">
        <v>1</v>
      </c>
      <c r="F61" s="259"/>
      <c r="G61" s="260">
        <f>ROUND(E61*F61,2)</f>
        <v>0</v>
      </c>
      <c r="H61" s="261"/>
      <c r="I61" s="262">
        <f>ROUND(E61*H61,2)</f>
        <v>0</v>
      </c>
      <c r="J61" s="259"/>
      <c r="K61" s="260">
        <f>ROUND(E61*J61,2)</f>
        <v>0</v>
      </c>
      <c r="L61" s="260">
        <v>21</v>
      </c>
      <c r="M61" s="260">
        <f>G61*(1+L61/100)</f>
        <v>0</v>
      </c>
      <c r="N61" s="260">
        <v>4.0000000000000003E-5</v>
      </c>
      <c r="O61" s="260">
        <f>ROUND(E61*N61,2)</f>
        <v>0</v>
      </c>
      <c r="P61" s="260">
        <v>0</v>
      </c>
      <c r="Q61" s="260">
        <f>ROUND(E61*P61,2)</f>
        <v>0</v>
      </c>
      <c r="R61" s="260"/>
      <c r="S61" s="260" t="s">
        <v>110</v>
      </c>
      <c r="T61" s="263" t="s">
        <v>100</v>
      </c>
      <c r="U61" s="234">
        <v>0</v>
      </c>
      <c r="V61" s="234">
        <f>ROUND(E61*U61,2)</f>
        <v>0</v>
      </c>
      <c r="W61" s="234"/>
      <c r="X61" s="234" t="s">
        <v>67</v>
      </c>
      <c r="Y61" s="214">
        <f>I61</f>
        <v>0</v>
      </c>
      <c r="Z61" s="214">
        <f>K61</f>
        <v>0</v>
      </c>
      <c r="AA61" s="214">
        <f>M61</f>
        <v>0</v>
      </c>
      <c r="AB61" s="214">
        <f>O61</f>
        <v>0</v>
      </c>
      <c r="AC61" s="214">
        <f>Q61</f>
        <v>0</v>
      </c>
      <c r="AD61" s="214">
        <f>V61</f>
        <v>0</v>
      </c>
      <c r="AE61" s="211"/>
      <c r="AF61" s="214">
        <f>G61</f>
        <v>0</v>
      </c>
      <c r="AG61" s="211" t="s">
        <v>169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3" x14ac:dyDescent="0.25">
      <c r="A62" s="255">
        <v>42</v>
      </c>
      <c r="B62" s="256" t="s">
        <v>213</v>
      </c>
      <c r="C62" s="268" t="s">
        <v>214</v>
      </c>
      <c r="D62" s="257" t="s">
        <v>151</v>
      </c>
      <c r="E62" s="258">
        <v>4</v>
      </c>
      <c r="F62" s="259"/>
      <c r="G62" s="260">
        <f>ROUND(E62*F62,2)</f>
        <v>0</v>
      </c>
      <c r="H62" s="261"/>
      <c r="I62" s="262">
        <f>ROUND(E62*H62,2)</f>
        <v>0</v>
      </c>
      <c r="J62" s="259"/>
      <c r="K62" s="260">
        <f>ROUND(E62*J62,2)</f>
        <v>0</v>
      </c>
      <c r="L62" s="260">
        <v>21</v>
      </c>
      <c r="M62" s="260">
        <f>G62*(1+L62/100)</f>
        <v>0</v>
      </c>
      <c r="N62" s="260">
        <v>0</v>
      </c>
      <c r="O62" s="260">
        <f>ROUND(E62*N62,2)</f>
        <v>0</v>
      </c>
      <c r="P62" s="260">
        <v>0</v>
      </c>
      <c r="Q62" s="260">
        <f>ROUND(E62*P62,2)</f>
        <v>0</v>
      </c>
      <c r="R62" s="260"/>
      <c r="S62" s="260" t="s">
        <v>110</v>
      </c>
      <c r="T62" s="263" t="s">
        <v>111</v>
      </c>
      <c r="U62" s="234">
        <v>0</v>
      </c>
      <c r="V62" s="234">
        <f>ROUND(E62*U62,2)</f>
        <v>0</v>
      </c>
      <c r="W62" s="234"/>
      <c r="X62" s="234" t="s">
        <v>67</v>
      </c>
      <c r="Y62" s="214">
        <f>I62</f>
        <v>0</v>
      </c>
      <c r="Z62" s="214">
        <f>K62</f>
        <v>0</v>
      </c>
      <c r="AA62" s="214">
        <f>M62</f>
        <v>0</v>
      </c>
      <c r="AB62" s="214">
        <f>O62</f>
        <v>0</v>
      </c>
      <c r="AC62" s="214">
        <f>Q62</f>
        <v>0</v>
      </c>
      <c r="AD62" s="214">
        <f>V62</f>
        <v>0</v>
      </c>
      <c r="AE62" s="211"/>
      <c r="AF62" s="214">
        <f>G62</f>
        <v>0</v>
      </c>
      <c r="AG62" s="211" t="s">
        <v>169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3" x14ac:dyDescent="0.25">
      <c r="A63" s="255">
        <v>44</v>
      </c>
      <c r="B63" s="256" t="s">
        <v>215</v>
      </c>
      <c r="C63" s="268" t="s">
        <v>216</v>
      </c>
      <c r="D63" s="257" t="s">
        <v>151</v>
      </c>
      <c r="E63" s="258">
        <v>1</v>
      </c>
      <c r="F63" s="259"/>
      <c r="G63" s="260">
        <f>ROUND(E63*F63,2)</f>
        <v>0</v>
      </c>
      <c r="H63" s="261"/>
      <c r="I63" s="262">
        <f>ROUND(E63*H63,2)</f>
        <v>0</v>
      </c>
      <c r="J63" s="259"/>
      <c r="K63" s="260">
        <f>ROUND(E63*J63,2)</f>
        <v>0</v>
      </c>
      <c r="L63" s="260">
        <v>21</v>
      </c>
      <c r="M63" s="260">
        <f>G63*(1+L63/100)</f>
        <v>0</v>
      </c>
      <c r="N63" s="260">
        <v>0</v>
      </c>
      <c r="O63" s="260">
        <f>ROUND(E63*N63,2)</f>
        <v>0</v>
      </c>
      <c r="P63" s="260">
        <v>0</v>
      </c>
      <c r="Q63" s="260">
        <f>ROUND(E63*P63,2)</f>
        <v>0</v>
      </c>
      <c r="R63" s="260"/>
      <c r="S63" s="260" t="s">
        <v>110</v>
      </c>
      <c r="T63" s="263" t="s">
        <v>111</v>
      </c>
      <c r="U63" s="234">
        <v>0</v>
      </c>
      <c r="V63" s="234">
        <f>ROUND(E63*U63,2)</f>
        <v>0</v>
      </c>
      <c r="W63" s="234"/>
      <c r="X63" s="234" t="s">
        <v>67</v>
      </c>
      <c r="Y63" s="214">
        <f>I63</f>
        <v>0</v>
      </c>
      <c r="Z63" s="214">
        <f>K63</f>
        <v>0</v>
      </c>
      <c r="AA63" s="214">
        <f>M63</f>
        <v>0</v>
      </c>
      <c r="AB63" s="214">
        <f>O63</f>
        <v>0</v>
      </c>
      <c r="AC63" s="214">
        <f>Q63</f>
        <v>0</v>
      </c>
      <c r="AD63" s="214">
        <f>V63</f>
        <v>0</v>
      </c>
      <c r="AE63" s="211"/>
      <c r="AF63" s="214">
        <f>G63</f>
        <v>0</v>
      </c>
      <c r="AG63" s="211" t="s">
        <v>169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3" x14ac:dyDescent="0.25">
      <c r="A64" s="255">
        <v>46</v>
      </c>
      <c r="B64" s="256" t="s">
        <v>217</v>
      </c>
      <c r="C64" s="268" t="s">
        <v>218</v>
      </c>
      <c r="D64" s="257" t="s">
        <v>151</v>
      </c>
      <c r="E64" s="258">
        <v>1</v>
      </c>
      <c r="F64" s="259"/>
      <c r="G64" s="260">
        <f>ROUND(E64*F64,2)</f>
        <v>0</v>
      </c>
      <c r="H64" s="261"/>
      <c r="I64" s="262">
        <f>ROUND(E64*H64,2)</f>
        <v>0</v>
      </c>
      <c r="J64" s="259"/>
      <c r="K64" s="260">
        <f>ROUND(E64*J64,2)</f>
        <v>0</v>
      </c>
      <c r="L64" s="260">
        <v>21</v>
      </c>
      <c r="M64" s="260">
        <f>G64*(1+L64/100)</f>
        <v>0</v>
      </c>
      <c r="N64" s="260">
        <v>0</v>
      </c>
      <c r="O64" s="260">
        <f>ROUND(E64*N64,2)</f>
        <v>0</v>
      </c>
      <c r="P64" s="260">
        <v>0</v>
      </c>
      <c r="Q64" s="260">
        <f>ROUND(E64*P64,2)</f>
        <v>0</v>
      </c>
      <c r="R64" s="260"/>
      <c r="S64" s="260" t="s">
        <v>110</v>
      </c>
      <c r="T64" s="263" t="s">
        <v>111</v>
      </c>
      <c r="U64" s="234">
        <v>0</v>
      </c>
      <c r="V64" s="234">
        <f>ROUND(E64*U64,2)</f>
        <v>0</v>
      </c>
      <c r="W64" s="234"/>
      <c r="X64" s="234" t="s">
        <v>67</v>
      </c>
      <c r="Y64" s="214">
        <f>I64</f>
        <v>0</v>
      </c>
      <c r="Z64" s="214">
        <f>K64</f>
        <v>0</v>
      </c>
      <c r="AA64" s="214">
        <f>M64</f>
        <v>0</v>
      </c>
      <c r="AB64" s="214">
        <f>O64</f>
        <v>0</v>
      </c>
      <c r="AC64" s="214">
        <f>Q64</f>
        <v>0</v>
      </c>
      <c r="AD64" s="214">
        <f>V64</f>
        <v>0</v>
      </c>
      <c r="AE64" s="211"/>
      <c r="AF64" s="214">
        <f>G64</f>
        <v>0</v>
      </c>
      <c r="AG64" s="211" t="s">
        <v>169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0" outlineLevel="3" x14ac:dyDescent="0.25">
      <c r="A65" s="255">
        <v>48</v>
      </c>
      <c r="B65" s="256" t="s">
        <v>219</v>
      </c>
      <c r="C65" s="268" t="s">
        <v>220</v>
      </c>
      <c r="D65" s="257" t="s">
        <v>151</v>
      </c>
      <c r="E65" s="258">
        <v>7</v>
      </c>
      <c r="F65" s="259"/>
      <c r="G65" s="260">
        <f>ROUND(E65*F65,2)</f>
        <v>0</v>
      </c>
      <c r="H65" s="261"/>
      <c r="I65" s="262">
        <f>ROUND(E65*H65,2)</f>
        <v>0</v>
      </c>
      <c r="J65" s="259"/>
      <c r="K65" s="260">
        <f>ROUND(E65*J65,2)</f>
        <v>0</v>
      </c>
      <c r="L65" s="260">
        <v>21</v>
      </c>
      <c r="M65" s="260">
        <f>G65*(1+L65/100)</f>
        <v>0</v>
      </c>
      <c r="N65" s="260">
        <v>0</v>
      </c>
      <c r="O65" s="260">
        <f>ROUND(E65*N65,2)</f>
        <v>0</v>
      </c>
      <c r="P65" s="260">
        <v>0</v>
      </c>
      <c r="Q65" s="260">
        <f>ROUND(E65*P65,2)</f>
        <v>0</v>
      </c>
      <c r="R65" s="260"/>
      <c r="S65" s="260" t="s">
        <v>110</v>
      </c>
      <c r="T65" s="263" t="s">
        <v>111</v>
      </c>
      <c r="U65" s="234">
        <v>0</v>
      </c>
      <c r="V65" s="234">
        <f>ROUND(E65*U65,2)</f>
        <v>0</v>
      </c>
      <c r="W65" s="234"/>
      <c r="X65" s="234" t="s">
        <v>67</v>
      </c>
      <c r="Y65" s="214">
        <f>I65</f>
        <v>0</v>
      </c>
      <c r="Z65" s="214">
        <f>K65</f>
        <v>0</v>
      </c>
      <c r="AA65" s="214">
        <f>M65</f>
        <v>0</v>
      </c>
      <c r="AB65" s="214">
        <f>O65</f>
        <v>0</v>
      </c>
      <c r="AC65" s="214">
        <f>Q65</f>
        <v>0</v>
      </c>
      <c r="AD65" s="214">
        <f>V65</f>
        <v>0</v>
      </c>
      <c r="AE65" s="211"/>
      <c r="AF65" s="214">
        <f>G65</f>
        <v>0</v>
      </c>
      <c r="AG65" s="211" t="s">
        <v>169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0" outlineLevel="3" x14ac:dyDescent="0.25">
      <c r="A66" s="255">
        <v>49</v>
      </c>
      <c r="B66" s="256" t="s">
        <v>221</v>
      </c>
      <c r="C66" s="268" t="s">
        <v>222</v>
      </c>
      <c r="D66" s="257" t="s">
        <v>151</v>
      </c>
      <c r="E66" s="258">
        <v>2</v>
      </c>
      <c r="F66" s="259"/>
      <c r="G66" s="260">
        <f>ROUND(E66*F66,2)</f>
        <v>0</v>
      </c>
      <c r="H66" s="261"/>
      <c r="I66" s="262">
        <f>ROUND(E66*H66,2)</f>
        <v>0</v>
      </c>
      <c r="J66" s="259"/>
      <c r="K66" s="260">
        <f>ROUND(E66*J66,2)</f>
        <v>0</v>
      </c>
      <c r="L66" s="260">
        <v>21</v>
      </c>
      <c r="M66" s="260">
        <f>G66*(1+L66/100)</f>
        <v>0</v>
      </c>
      <c r="N66" s="260">
        <v>0</v>
      </c>
      <c r="O66" s="260">
        <f>ROUND(E66*N66,2)</f>
        <v>0</v>
      </c>
      <c r="P66" s="260">
        <v>0</v>
      </c>
      <c r="Q66" s="260">
        <f>ROUND(E66*P66,2)</f>
        <v>0</v>
      </c>
      <c r="R66" s="260"/>
      <c r="S66" s="260" t="s">
        <v>110</v>
      </c>
      <c r="T66" s="263" t="s">
        <v>111</v>
      </c>
      <c r="U66" s="234">
        <v>0</v>
      </c>
      <c r="V66" s="234">
        <f>ROUND(E66*U66,2)</f>
        <v>0</v>
      </c>
      <c r="W66" s="234"/>
      <c r="X66" s="234" t="s">
        <v>67</v>
      </c>
      <c r="Y66" s="214">
        <f>I66</f>
        <v>0</v>
      </c>
      <c r="Z66" s="214">
        <f>K66</f>
        <v>0</v>
      </c>
      <c r="AA66" s="214">
        <f>M66</f>
        <v>0</v>
      </c>
      <c r="AB66" s="214">
        <f>O66</f>
        <v>0</v>
      </c>
      <c r="AC66" s="214">
        <f>Q66</f>
        <v>0</v>
      </c>
      <c r="AD66" s="214">
        <f>V66</f>
        <v>0</v>
      </c>
      <c r="AE66" s="211"/>
      <c r="AF66" s="214">
        <f>G66</f>
        <v>0</v>
      </c>
      <c r="AG66" s="211" t="s">
        <v>169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0" outlineLevel="3" x14ac:dyDescent="0.25">
      <c r="A67" s="255">
        <v>51</v>
      </c>
      <c r="B67" s="256" t="s">
        <v>223</v>
      </c>
      <c r="C67" s="268" t="s">
        <v>224</v>
      </c>
      <c r="D67" s="257" t="s">
        <v>151</v>
      </c>
      <c r="E67" s="258">
        <v>1</v>
      </c>
      <c r="F67" s="259"/>
      <c r="G67" s="260">
        <f>ROUND(E67*F67,2)</f>
        <v>0</v>
      </c>
      <c r="H67" s="261"/>
      <c r="I67" s="262">
        <f>ROUND(E67*H67,2)</f>
        <v>0</v>
      </c>
      <c r="J67" s="259"/>
      <c r="K67" s="260">
        <f>ROUND(E67*J67,2)</f>
        <v>0</v>
      </c>
      <c r="L67" s="260">
        <v>21</v>
      </c>
      <c r="M67" s="260">
        <f>G67*(1+L67/100)</f>
        <v>0</v>
      </c>
      <c r="N67" s="260">
        <v>0</v>
      </c>
      <c r="O67" s="260">
        <f>ROUND(E67*N67,2)</f>
        <v>0</v>
      </c>
      <c r="P67" s="260">
        <v>0</v>
      </c>
      <c r="Q67" s="260">
        <f>ROUND(E67*P67,2)</f>
        <v>0</v>
      </c>
      <c r="R67" s="260"/>
      <c r="S67" s="260" t="s">
        <v>110</v>
      </c>
      <c r="T67" s="263" t="s">
        <v>111</v>
      </c>
      <c r="U67" s="234">
        <v>0</v>
      </c>
      <c r="V67" s="234">
        <f>ROUND(E67*U67,2)</f>
        <v>0</v>
      </c>
      <c r="W67" s="234"/>
      <c r="X67" s="234" t="s">
        <v>67</v>
      </c>
      <c r="Y67" s="214">
        <f>I67</f>
        <v>0</v>
      </c>
      <c r="Z67" s="214">
        <f>K67</f>
        <v>0</v>
      </c>
      <c r="AA67" s="214">
        <f>M67</f>
        <v>0</v>
      </c>
      <c r="AB67" s="214">
        <f>O67</f>
        <v>0</v>
      </c>
      <c r="AC67" s="214">
        <f>Q67</f>
        <v>0</v>
      </c>
      <c r="AD67" s="214">
        <f>V67</f>
        <v>0</v>
      </c>
      <c r="AE67" s="211"/>
      <c r="AF67" s="214">
        <f>G67</f>
        <v>0</v>
      </c>
      <c r="AG67" s="211" t="s">
        <v>169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3" x14ac:dyDescent="0.25">
      <c r="A68" s="255">
        <v>53</v>
      </c>
      <c r="B68" s="256" t="s">
        <v>225</v>
      </c>
      <c r="C68" s="268" t="s">
        <v>226</v>
      </c>
      <c r="D68" s="257" t="s">
        <v>151</v>
      </c>
      <c r="E68" s="258">
        <v>2</v>
      </c>
      <c r="F68" s="259"/>
      <c r="G68" s="260">
        <f>ROUND(E68*F68,2)</f>
        <v>0</v>
      </c>
      <c r="H68" s="261"/>
      <c r="I68" s="262">
        <f>ROUND(E68*H68,2)</f>
        <v>0</v>
      </c>
      <c r="J68" s="259"/>
      <c r="K68" s="260">
        <f>ROUND(E68*J68,2)</f>
        <v>0</v>
      </c>
      <c r="L68" s="260">
        <v>21</v>
      </c>
      <c r="M68" s="260">
        <f>G68*(1+L68/100)</f>
        <v>0</v>
      </c>
      <c r="N68" s="260">
        <v>0</v>
      </c>
      <c r="O68" s="260">
        <f>ROUND(E68*N68,2)</f>
        <v>0</v>
      </c>
      <c r="P68" s="260">
        <v>0</v>
      </c>
      <c r="Q68" s="260">
        <f>ROUND(E68*P68,2)</f>
        <v>0</v>
      </c>
      <c r="R68" s="260"/>
      <c r="S68" s="260" t="s">
        <v>110</v>
      </c>
      <c r="T68" s="263" t="s">
        <v>168</v>
      </c>
      <c r="U68" s="234">
        <v>0</v>
      </c>
      <c r="V68" s="234">
        <f>ROUND(E68*U68,2)</f>
        <v>0</v>
      </c>
      <c r="W68" s="234"/>
      <c r="X68" s="234" t="s">
        <v>67</v>
      </c>
      <c r="Y68" s="214">
        <f>I68</f>
        <v>0</v>
      </c>
      <c r="Z68" s="214">
        <f>K68</f>
        <v>0</v>
      </c>
      <c r="AA68" s="214">
        <f>M68</f>
        <v>0</v>
      </c>
      <c r="AB68" s="214">
        <f>O68</f>
        <v>0</v>
      </c>
      <c r="AC68" s="214">
        <f>Q68</f>
        <v>0</v>
      </c>
      <c r="AD68" s="214">
        <f>V68</f>
        <v>0</v>
      </c>
      <c r="AE68" s="211"/>
      <c r="AF68" s="214">
        <f>G68</f>
        <v>0</v>
      </c>
      <c r="AG68" s="211" t="s">
        <v>169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3" x14ac:dyDescent="0.25">
      <c r="A69" s="255">
        <v>54</v>
      </c>
      <c r="B69" s="256" t="s">
        <v>227</v>
      </c>
      <c r="C69" s="268" t="s">
        <v>228</v>
      </c>
      <c r="D69" s="257" t="s">
        <v>151</v>
      </c>
      <c r="E69" s="258">
        <v>3</v>
      </c>
      <c r="F69" s="259"/>
      <c r="G69" s="260">
        <f>ROUND(E69*F69,2)</f>
        <v>0</v>
      </c>
      <c r="H69" s="261"/>
      <c r="I69" s="262">
        <f>ROUND(E69*H69,2)</f>
        <v>0</v>
      </c>
      <c r="J69" s="259"/>
      <c r="K69" s="260">
        <f>ROUND(E69*J69,2)</f>
        <v>0</v>
      </c>
      <c r="L69" s="260">
        <v>21</v>
      </c>
      <c r="M69" s="260">
        <f>G69*(1+L69/100)</f>
        <v>0</v>
      </c>
      <c r="N69" s="260">
        <v>0</v>
      </c>
      <c r="O69" s="260">
        <f>ROUND(E69*N69,2)</f>
        <v>0</v>
      </c>
      <c r="P69" s="260">
        <v>0</v>
      </c>
      <c r="Q69" s="260">
        <f>ROUND(E69*P69,2)</f>
        <v>0</v>
      </c>
      <c r="R69" s="260"/>
      <c r="S69" s="260" t="s">
        <v>110</v>
      </c>
      <c r="T69" s="263" t="s">
        <v>168</v>
      </c>
      <c r="U69" s="234">
        <v>0</v>
      </c>
      <c r="V69" s="234">
        <f>ROUND(E69*U69,2)</f>
        <v>0</v>
      </c>
      <c r="W69" s="234"/>
      <c r="X69" s="234" t="s">
        <v>67</v>
      </c>
      <c r="Y69" s="214">
        <f>I69</f>
        <v>0</v>
      </c>
      <c r="Z69" s="214">
        <f>K69</f>
        <v>0</v>
      </c>
      <c r="AA69" s="214">
        <f>M69</f>
        <v>0</v>
      </c>
      <c r="AB69" s="214">
        <f>O69</f>
        <v>0</v>
      </c>
      <c r="AC69" s="214">
        <f>Q69</f>
        <v>0</v>
      </c>
      <c r="AD69" s="214">
        <f>V69</f>
        <v>0</v>
      </c>
      <c r="AE69" s="211"/>
      <c r="AF69" s="214">
        <f>G69</f>
        <v>0</v>
      </c>
      <c r="AG69" s="211" t="s">
        <v>169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3" x14ac:dyDescent="0.25">
      <c r="A70" s="255">
        <v>55</v>
      </c>
      <c r="B70" s="256" t="s">
        <v>229</v>
      </c>
      <c r="C70" s="268" t="s">
        <v>230</v>
      </c>
      <c r="D70" s="257" t="s">
        <v>151</v>
      </c>
      <c r="E70" s="258">
        <v>1</v>
      </c>
      <c r="F70" s="259"/>
      <c r="G70" s="260">
        <f>ROUND(E70*F70,2)</f>
        <v>0</v>
      </c>
      <c r="H70" s="261"/>
      <c r="I70" s="262">
        <f>ROUND(E70*H70,2)</f>
        <v>0</v>
      </c>
      <c r="J70" s="259"/>
      <c r="K70" s="260">
        <f>ROUND(E70*J70,2)</f>
        <v>0</v>
      </c>
      <c r="L70" s="260">
        <v>21</v>
      </c>
      <c r="M70" s="260">
        <f>G70*(1+L70/100)</f>
        <v>0</v>
      </c>
      <c r="N70" s="260">
        <v>0</v>
      </c>
      <c r="O70" s="260">
        <f>ROUND(E70*N70,2)</f>
        <v>0</v>
      </c>
      <c r="P70" s="260">
        <v>0</v>
      </c>
      <c r="Q70" s="260">
        <f>ROUND(E70*P70,2)</f>
        <v>0</v>
      </c>
      <c r="R70" s="260"/>
      <c r="S70" s="260" t="s">
        <v>110</v>
      </c>
      <c r="T70" s="263" t="s">
        <v>111</v>
      </c>
      <c r="U70" s="234">
        <v>0</v>
      </c>
      <c r="V70" s="234">
        <f>ROUND(E70*U70,2)</f>
        <v>0</v>
      </c>
      <c r="W70" s="234"/>
      <c r="X70" s="234" t="s">
        <v>67</v>
      </c>
      <c r="Y70" s="214">
        <f>I70</f>
        <v>0</v>
      </c>
      <c r="Z70" s="214">
        <f>K70</f>
        <v>0</v>
      </c>
      <c r="AA70" s="214">
        <f>M70</f>
        <v>0</v>
      </c>
      <c r="AB70" s="214">
        <f>O70</f>
        <v>0</v>
      </c>
      <c r="AC70" s="214">
        <f>Q70</f>
        <v>0</v>
      </c>
      <c r="AD70" s="214">
        <f>V70</f>
        <v>0</v>
      </c>
      <c r="AE70" s="211"/>
      <c r="AF70" s="214">
        <f>G70</f>
        <v>0</v>
      </c>
      <c r="AG70" s="211" t="s">
        <v>169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3" x14ac:dyDescent="0.25">
      <c r="A71" s="255">
        <v>56</v>
      </c>
      <c r="B71" s="256" t="s">
        <v>231</v>
      </c>
      <c r="C71" s="268" t="s">
        <v>232</v>
      </c>
      <c r="D71" s="257" t="s">
        <v>233</v>
      </c>
      <c r="E71" s="258">
        <v>5</v>
      </c>
      <c r="F71" s="259"/>
      <c r="G71" s="260">
        <f>ROUND(E71*F71,2)</f>
        <v>0</v>
      </c>
      <c r="H71" s="261"/>
      <c r="I71" s="262">
        <f>ROUND(E71*H71,2)</f>
        <v>0</v>
      </c>
      <c r="J71" s="259"/>
      <c r="K71" s="260">
        <f>ROUND(E71*J71,2)</f>
        <v>0</v>
      </c>
      <c r="L71" s="260">
        <v>21</v>
      </c>
      <c r="M71" s="260">
        <f>G71*(1+L71/100)</f>
        <v>0</v>
      </c>
      <c r="N71" s="260">
        <v>0</v>
      </c>
      <c r="O71" s="260">
        <f>ROUND(E71*N71,2)</f>
        <v>0</v>
      </c>
      <c r="P71" s="260">
        <v>0</v>
      </c>
      <c r="Q71" s="260">
        <f>ROUND(E71*P71,2)</f>
        <v>0</v>
      </c>
      <c r="R71" s="260"/>
      <c r="S71" s="260" t="s">
        <v>110</v>
      </c>
      <c r="T71" s="263" t="s">
        <v>111</v>
      </c>
      <c r="U71" s="234">
        <v>0</v>
      </c>
      <c r="V71" s="234">
        <f>ROUND(E71*U71,2)</f>
        <v>0</v>
      </c>
      <c r="W71" s="234"/>
      <c r="X71" s="234" t="s">
        <v>67</v>
      </c>
      <c r="Y71" s="214">
        <f>I71</f>
        <v>0</v>
      </c>
      <c r="Z71" s="214">
        <f>K71</f>
        <v>0</v>
      </c>
      <c r="AA71" s="214">
        <f>M71</f>
        <v>0</v>
      </c>
      <c r="AB71" s="214">
        <f>O71</f>
        <v>0</v>
      </c>
      <c r="AC71" s="214">
        <f>Q71</f>
        <v>0</v>
      </c>
      <c r="AD71" s="214">
        <f>V71</f>
        <v>0</v>
      </c>
      <c r="AE71" s="211"/>
      <c r="AF71" s="214">
        <f>G71</f>
        <v>0</v>
      </c>
      <c r="AG71" s="211" t="s">
        <v>169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3" x14ac:dyDescent="0.25">
      <c r="A72" s="255">
        <v>57</v>
      </c>
      <c r="B72" s="256" t="s">
        <v>234</v>
      </c>
      <c r="C72" s="268" t="s">
        <v>235</v>
      </c>
      <c r="D72" s="257" t="s">
        <v>233</v>
      </c>
      <c r="E72" s="258">
        <v>5</v>
      </c>
      <c r="F72" s="259"/>
      <c r="G72" s="260">
        <f>ROUND(E72*F72,2)</f>
        <v>0</v>
      </c>
      <c r="H72" s="261"/>
      <c r="I72" s="262">
        <f>ROUND(E72*H72,2)</f>
        <v>0</v>
      </c>
      <c r="J72" s="259"/>
      <c r="K72" s="260">
        <f>ROUND(E72*J72,2)</f>
        <v>0</v>
      </c>
      <c r="L72" s="260">
        <v>21</v>
      </c>
      <c r="M72" s="260">
        <f>G72*(1+L72/100)</f>
        <v>0</v>
      </c>
      <c r="N72" s="260">
        <v>0</v>
      </c>
      <c r="O72" s="260">
        <f>ROUND(E72*N72,2)</f>
        <v>0</v>
      </c>
      <c r="P72" s="260">
        <v>0</v>
      </c>
      <c r="Q72" s="260">
        <f>ROUND(E72*P72,2)</f>
        <v>0</v>
      </c>
      <c r="R72" s="260"/>
      <c r="S72" s="260" t="s">
        <v>110</v>
      </c>
      <c r="T72" s="263" t="s">
        <v>111</v>
      </c>
      <c r="U72" s="234">
        <v>0</v>
      </c>
      <c r="V72" s="234">
        <f>ROUND(E72*U72,2)</f>
        <v>0</v>
      </c>
      <c r="W72" s="234"/>
      <c r="X72" s="234" t="s">
        <v>67</v>
      </c>
      <c r="Y72" s="214">
        <f>I72</f>
        <v>0</v>
      </c>
      <c r="Z72" s="214">
        <f>K72</f>
        <v>0</v>
      </c>
      <c r="AA72" s="214">
        <f>M72</f>
        <v>0</v>
      </c>
      <c r="AB72" s="214">
        <f>O72</f>
        <v>0</v>
      </c>
      <c r="AC72" s="214">
        <f>Q72</f>
        <v>0</v>
      </c>
      <c r="AD72" s="214">
        <f>V72</f>
        <v>0</v>
      </c>
      <c r="AE72" s="211"/>
      <c r="AF72" s="214">
        <f>G72</f>
        <v>0</v>
      </c>
      <c r="AG72" s="211" t="s">
        <v>169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3" x14ac:dyDescent="0.25">
      <c r="A73" s="255">
        <v>58</v>
      </c>
      <c r="B73" s="256" t="s">
        <v>236</v>
      </c>
      <c r="C73" s="268" t="s">
        <v>237</v>
      </c>
      <c r="D73" s="257" t="s">
        <v>151</v>
      </c>
      <c r="E73" s="258">
        <v>8</v>
      </c>
      <c r="F73" s="259"/>
      <c r="G73" s="260">
        <f>ROUND(E73*F73,2)</f>
        <v>0</v>
      </c>
      <c r="H73" s="261"/>
      <c r="I73" s="262">
        <f>ROUND(E73*H73,2)</f>
        <v>0</v>
      </c>
      <c r="J73" s="259"/>
      <c r="K73" s="260">
        <f>ROUND(E73*J73,2)</f>
        <v>0</v>
      </c>
      <c r="L73" s="260">
        <v>21</v>
      </c>
      <c r="M73" s="260">
        <f>G73*(1+L73/100)</f>
        <v>0</v>
      </c>
      <c r="N73" s="260">
        <v>0</v>
      </c>
      <c r="O73" s="260">
        <f>ROUND(E73*N73,2)</f>
        <v>0</v>
      </c>
      <c r="P73" s="260">
        <v>0</v>
      </c>
      <c r="Q73" s="260">
        <f>ROUND(E73*P73,2)</f>
        <v>0</v>
      </c>
      <c r="R73" s="260"/>
      <c r="S73" s="260" t="s">
        <v>110</v>
      </c>
      <c r="T73" s="263" t="s">
        <v>111</v>
      </c>
      <c r="U73" s="234">
        <v>0</v>
      </c>
      <c r="V73" s="234">
        <f>ROUND(E73*U73,2)</f>
        <v>0</v>
      </c>
      <c r="W73" s="234"/>
      <c r="X73" s="234" t="s">
        <v>67</v>
      </c>
      <c r="Y73" s="214">
        <f>I73</f>
        <v>0</v>
      </c>
      <c r="Z73" s="214">
        <f>K73</f>
        <v>0</v>
      </c>
      <c r="AA73" s="214">
        <f>M73</f>
        <v>0</v>
      </c>
      <c r="AB73" s="214">
        <f>O73</f>
        <v>0</v>
      </c>
      <c r="AC73" s="214">
        <f>Q73</f>
        <v>0</v>
      </c>
      <c r="AD73" s="214">
        <f>V73</f>
        <v>0</v>
      </c>
      <c r="AE73" s="211"/>
      <c r="AF73" s="214">
        <f>G73</f>
        <v>0</v>
      </c>
      <c r="AG73" s="211" t="s">
        <v>169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3" x14ac:dyDescent="0.25">
      <c r="A74" s="255">
        <v>59</v>
      </c>
      <c r="B74" s="256" t="s">
        <v>238</v>
      </c>
      <c r="C74" s="268" t="s">
        <v>239</v>
      </c>
      <c r="D74" s="257" t="s">
        <v>151</v>
      </c>
      <c r="E74" s="258">
        <v>8</v>
      </c>
      <c r="F74" s="259"/>
      <c r="G74" s="260">
        <f>ROUND(E74*F74,2)</f>
        <v>0</v>
      </c>
      <c r="H74" s="261"/>
      <c r="I74" s="262">
        <f>ROUND(E74*H74,2)</f>
        <v>0</v>
      </c>
      <c r="J74" s="259"/>
      <c r="K74" s="260">
        <f>ROUND(E74*J74,2)</f>
        <v>0</v>
      </c>
      <c r="L74" s="260">
        <v>21</v>
      </c>
      <c r="M74" s="260">
        <f>G74*(1+L74/100)</f>
        <v>0</v>
      </c>
      <c r="N74" s="260">
        <v>0</v>
      </c>
      <c r="O74" s="260">
        <f>ROUND(E74*N74,2)</f>
        <v>0</v>
      </c>
      <c r="P74" s="260">
        <v>0</v>
      </c>
      <c r="Q74" s="260">
        <f>ROUND(E74*P74,2)</f>
        <v>0</v>
      </c>
      <c r="R74" s="260"/>
      <c r="S74" s="260" t="s">
        <v>110</v>
      </c>
      <c r="T74" s="263" t="s">
        <v>111</v>
      </c>
      <c r="U74" s="234">
        <v>0</v>
      </c>
      <c r="V74" s="234">
        <f>ROUND(E74*U74,2)</f>
        <v>0</v>
      </c>
      <c r="W74" s="234"/>
      <c r="X74" s="234" t="s">
        <v>67</v>
      </c>
      <c r="Y74" s="214">
        <f>I74</f>
        <v>0</v>
      </c>
      <c r="Z74" s="214">
        <f>K74</f>
        <v>0</v>
      </c>
      <c r="AA74" s="214">
        <f>M74</f>
        <v>0</v>
      </c>
      <c r="AB74" s="214">
        <f>O74</f>
        <v>0</v>
      </c>
      <c r="AC74" s="214">
        <f>Q74</f>
        <v>0</v>
      </c>
      <c r="AD74" s="214">
        <f>V74</f>
        <v>0</v>
      </c>
      <c r="AE74" s="211"/>
      <c r="AF74" s="214">
        <f>G74</f>
        <v>0</v>
      </c>
      <c r="AG74" s="211" t="s">
        <v>169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3" x14ac:dyDescent="0.25">
      <c r="A75" s="255">
        <v>60</v>
      </c>
      <c r="B75" s="256" t="s">
        <v>240</v>
      </c>
      <c r="C75" s="268" t="s">
        <v>241</v>
      </c>
      <c r="D75" s="257" t="s">
        <v>151</v>
      </c>
      <c r="E75" s="258">
        <v>1</v>
      </c>
      <c r="F75" s="259"/>
      <c r="G75" s="260">
        <f>ROUND(E75*F75,2)</f>
        <v>0</v>
      </c>
      <c r="H75" s="261"/>
      <c r="I75" s="262">
        <f>ROUND(E75*H75,2)</f>
        <v>0</v>
      </c>
      <c r="J75" s="259"/>
      <c r="K75" s="260">
        <f>ROUND(E75*J75,2)</f>
        <v>0</v>
      </c>
      <c r="L75" s="260">
        <v>21</v>
      </c>
      <c r="M75" s="260">
        <f>G75*(1+L75/100)</f>
        <v>0</v>
      </c>
      <c r="N75" s="260">
        <v>0</v>
      </c>
      <c r="O75" s="260">
        <f>ROUND(E75*N75,2)</f>
        <v>0</v>
      </c>
      <c r="P75" s="260">
        <v>0</v>
      </c>
      <c r="Q75" s="260">
        <f>ROUND(E75*P75,2)</f>
        <v>0</v>
      </c>
      <c r="R75" s="260"/>
      <c r="S75" s="260" t="s">
        <v>110</v>
      </c>
      <c r="T75" s="263" t="s">
        <v>111</v>
      </c>
      <c r="U75" s="234">
        <v>0</v>
      </c>
      <c r="V75" s="234">
        <f>ROUND(E75*U75,2)</f>
        <v>0</v>
      </c>
      <c r="W75" s="234"/>
      <c r="X75" s="234" t="s">
        <v>67</v>
      </c>
      <c r="Y75" s="214">
        <f>I75</f>
        <v>0</v>
      </c>
      <c r="Z75" s="214">
        <f>K75</f>
        <v>0</v>
      </c>
      <c r="AA75" s="214">
        <f>M75</f>
        <v>0</v>
      </c>
      <c r="AB75" s="214">
        <f>O75</f>
        <v>0</v>
      </c>
      <c r="AC75" s="214">
        <f>Q75</f>
        <v>0</v>
      </c>
      <c r="AD75" s="214">
        <f>V75</f>
        <v>0</v>
      </c>
      <c r="AE75" s="211"/>
      <c r="AF75" s="214">
        <f>G75</f>
        <v>0</v>
      </c>
      <c r="AG75" s="211" t="s">
        <v>169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3" x14ac:dyDescent="0.25">
      <c r="A76" s="255">
        <v>61</v>
      </c>
      <c r="B76" s="256" t="s">
        <v>242</v>
      </c>
      <c r="C76" s="268" t="s">
        <v>243</v>
      </c>
      <c r="D76" s="257" t="s">
        <v>151</v>
      </c>
      <c r="E76" s="258">
        <v>2</v>
      </c>
      <c r="F76" s="259"/>
      <c r="G76" s="260">
        <f>ROUND(E76*F76,2)</f>
        <v>0</v>
      </c>
      <c r="H76" s="261"/>
      <c r="I76" s="262">
        <f>ROUND(E76*H76,2)</f>
        <v>0</v>
      </c>
      <c r="J76" s="259"/>
      <c r="K76" s="260">
        <f>ROUND(E76*J76,2)</f>
        <v>0</v>
      </c>
      <c r="L76" s="260">
        <v>21</v>
      </c>
      <c r="M76" s="260">
        <f>G76*(1+L76/100)</f>
        <v>0</v>
      </c>
      <c r="N76" s="260">
        <v>0</v>
      </c>
      <c r="O76" s="260">
        <f>ROUND(E76*N76,2)</f>
        <v>0</v>
      </c>
      <c r="P76" s="260">
        <v>0</v>
      </c>
      <c r="Q76" s="260">
        <f>ROUND(E76*P76,2)</f>
        <v>0</v>
      </c>
      <c r="R76" s="260"/>
      <c r="S76" s="260" t="s">
        <v>110</v>
      </c>
      <c r="T76" s="263" t="s">
        <v>111</v>
      </c>
      <c r="U76" s="234">
        <v>0</v>
      </c>
      <c r="V76" s="234">
        <f>ROUND(E76*U76,2)</f>
        <v>0</v>
      </c>
      <c r="W76" s="234"/>
      <c r="X76" s="234" t="s">
        <v>67</v>
      </c>
      <c r="Y76" s="214">
        <f>I76</f>
        <v>0</v>
      </c>
      <c r="Z76" s="214">
        <f>K76</f>
        <v>0</v>
      </c>
      <c r="AA76" s="214">
        <f>M76</f>
        <v>0</v>
      </c>
      <c r="AB76" s="214">
        <f>O76</f>
        <v>0</v>
      </c>
      <c r="AC76" s="214">
        <f>Q76</f>
        <v>0</v>
      </c>
      <c r="AD76" s="214">
        <f>V76</f>
        <v>0</v>
      </c>
      <c r="AE76" s="211"/>
      <c r="AF76" s="214">
        <f>G76</f>
        <v>0</v>
      </c>
      <c r="AG76" s="211" t="s">
        <v>169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3" x14ac:dyDescent="0.25">
      <c r="A77" s="255">
        <v>63</v>
      </c>
      <c r="B77" s="256" t="s">
        <v>244</v>
      </c>
      <c r="C77" s="268" t="s">
        <v>245</v>
      </c>
      <c r="D77" s="257" t="s">
        <v>151</v>
      </c>
      <c r="E77" s="258">
        <v>1</v>
      </c>
      <c r="F77" s="259"/>
      <c r="G77" s="260">
        <f>ROUND(E77*F77,2)</f>
        <v>0</v>
      </c>
      <c r="H77" s="261"/>
      <c r="I77" s="262">
        <f>ROUND(E77*H77,2)</f>
        <v>0</v>
      </c>
      <c r="J77" s="259"/>
      <c r="K77" s="260">
        <f>ROUND(E77*J77,2)</f>
        <v>0</v>
      </c>
      <c r="L77" s="260">
        <v>21</v>
      </c>
      <c r="M77" s="260">
        <f>G77*(1+L77/100)</f>
        <v>0</v>
      </c>
      <c r="N77" s="260">
        <v>0</v>
      </c>
      <c r="O77" s="260">
        <f>ROUND(E77*N77,2)</f>
        <v>0</v>
      </c>
      <c r="P77" s="260">
        <v>0</v>
      </c>
      <c r="Q77" s="260">
        <f>ROUND(E77*P77,2)</f>
        <v>0</v>
      </c>
      <c r="R77" s="260"/>
      <c r="S77" s="260" t="s">
        <v>110</v>
      </c>
      <c r="T77" s="263" t="s">
        <v>111</v>
      </c>
      <c r="U77" s="234">
        <v>0</v>
      </c>
      <c r="V77" s="234">
        <f>ROUND(E77*U77,2)</f>
        <v>0</v>
      </c>
      <c r="W77" s="234"/>
      <c r="X77" s="234" t="s">
        <v>67</v>
      </c>
      <c r="Y77" s="214">
        <f>I77</f>
        <v>0</v>
      </c>
      <c r="Z77" s="214">
        <f>K77</f>
        <v>0</v>
      </c>
      <c r="AA77" s="214">
        <f>M77</f>
        <v>0</v>
      </c>
      <c r="AB77" s="214">
        <f>O77</f>
        <v>0</v>
      </c>
      <c r="AC77" s="214">
        <f>Q77</f>
        <v>0</v>
      </c>
      <c r="AD77" s="214">
        <f>V77</f>
        <v>0</v>
      </c>
      <c r="AE77" s="211"/>
      <c r="AF77" s="214">
        <f>G77</f>
        <v>0</v>
      </c>
      <c r="AG77" s="211" t="s">
        <v>169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3" x14ac:dyDescent="0.25">
      <c r="A78" s="255">
        <v>64</v>
      </c>
      <c r="B78" s="256" t="s">
        <v>246</v>
      </c>
      <c r="C78" s="268" t="s">
        <v>247</v>
      </c>
      <c r="D78" s="257" t="s">
        <v>151</v>
      </c>
      <c r="E78" s="258">
        <v>1</v>
      </c>
      <c r="F78" s="259"/>
      <c r="G78" s="260">
        <f>ROUND(E78*F78,2)</f>
        <v>0</v>
      </c>
      <c r="H78" s="261"/>
      <c r="I78" s="262">
        <f>ROUND(E78*H78,2)</f>
        <v>0</v>
      </c>
      <c r="J78" s="259"/>
      <c r="K78" s="260">
        <f>ROUND(E78*J78,2)</f>
        <v>0</v>
      </c>
      <c r="L78" s="260">
        <v>21</v>
      </c>
      <c r="M78" s="260">
        <f>G78*(1+L78/100)</f>
        <v>0</v>
      </c>
      <c r="N78" s="260">
        <v>0</v>
      </c>
      <c r="O78" s="260">
        <f>ROUND(E78*N78,2)</f>
        <v>0</v>
      </c>
      <c r="P78" s="260">
        <v>0</v>
      </c>
      <c r="Q78" s="260">
        <f>ROUND(E78*P78,2)</f>
        <v>0</v>
      </c>
      <c r="R78" s="260"/>
      <c r="S78" s="260" t="s">
        <v>110</v>
      </c>
      <c r="T78" s="263" t="s">
        <v>168</v>
      </c>
      <c r="U78" s="234">
        <v>0</v>
      </c>
      <c r="V78" s="234">
        <f>ROUND(E78*U78,2)</f>
        <v>0</v>
      </c>
      <c r="W78" s="234"/>
      <c r="X78" s="234" t="s">
        <v>67</v>
      </c>
      <c r="Y78" s="214">
        <f>I78</f>
        <v>0</v>
      </c>
      <c r="Z78" s="214">
        <f>K78</f>
        <v>0</v>
      </c>
      <c r="AA78" s="214">
        <f>M78</f>
        <v>0</v>
      </c>
      <c r="AB78" s="214">
        <f>O78</f>
        <v>0</v>
      </c>
      <c r="AC78" s="214">
        <f>Q78</f>
        <v>0</v>
      </c>
      <c r="AD78" s="214">
        <f>V78</f>
        <v>0</v>
      </c>
      <c r="AE78" s="211"/>
      <c r="AF78" s="214">
        <f>G78</f>
        <v>0</v>
      </c>
      <c r="AG78" s="211" t="s">
        <v>169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3" x14ac:dyDescent="0.25">
      <c r="A79" s="255">
        <v>69</v>
      </c>
      <c r="B79" s="256" t="s">
        <v>248</v>
      </c>
      <c r="C79" s="268" t="s">
        <v>249</v>
      </c>
      <c r="D79" s="257" t="s">
        <v>250</v>
      </c>
      <c r="E79" s="258">
        <v>0.01</v>
      </c>
      <c r="F79" s="259"/>
      <c r="G79" s="260">
        <f>ROUND(E79*F79,2)</f>
        <v>0</v>
      </c>
      <c r="H79" s="261"/>
      <c r="I79" s="262">
        <f>ROUND(E79*H79,2)</f>
        <v>0</v>
      </c>
      <c r="J79" s="259"/>
      <c r="K79" s="260">
        <f>ROUND(E79*J79,2)</f>
        <v>0</v>
      </c>
      <c r="L79" s="260">
        <v>21</v>
      </c>
      <c r="M79" s="260">
        <f>G79*(1+L79/100)</f>
        <v>0</v>
      </c>
      <c r="N79" s="260">
        <v>1</v>
      </c>
      <c r="O79" s="260">
        <f>ROUND(E79*N79,2)</f>
        <v>0.01</v>
      </c>
      <c r="P79" s="260">
        <v>0</v>
      </c>
      <c r="Q79" s="260">
        <f>ROUND(E79*P79,2)</f>
        <v>0</v>
      </c>
      <c r="R79" s="260" t="s">
        <v>174</v>
      </c>
      <c r="S79" s="260" t="s">
        <v>100</v>
      </c>
      <c r="T79" s="263" t="s">
        <v>100</v>
      </c>
      <c r="U79" s="234">
        <v>0</v>
      </c>
      <c r="V79" s="234">
        <f>ROUND(E79*U79,2)</f>
        <v>0</v>
      </c>
      <c r="W79" s="234"/>
      <c r="X79" s="234" t="s">
        <v>67</v>
      </c>
      <c r="Y79" s="214">
        <f>I79</f>
        <v>0</v>
      </c>
      <c r="Z79" s="214">
        <f>K79</f>
        <v>0</v>
      </c>
      <c r="AA79" s="214">
        <f>M79</f>
        <v>0</v>
      </c>
      <c r="AB79" s="214">
        <f>O79</f>
        <v>0.01</v>
      </c>
      <c r="AC79" s="214">
        <f>Q79</f>
        <v>0</v>
      </c>
      <c r="AD79" s="214">
        <f>V79</f>
        <v>0</v>
      </c>
      <c r="AE79" s="211"/>
      <c r="AF79" s="214">
        <f>G79</f>
        <v>0</v>
      </c>
      <c r="AG79" s="211" t="s">
        <v>169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3" x14ac:dyDescent="0.25">
      <c r="A80" s="255">
        <v>70</v>
      </c>
      <c r="B80" s="256" t="s">
        <v>251</v>
      </c>
      <c r="C80" s="268" t="s">
        <v>252</v>
      </c>
      <c r="D80" s="257" t="s">
        <v>189</v>
      </c>
      <c r="E80" s="258">
        <v>2</v>
      </c>
      <c r="F80" s="259"/>
      <c r="G80" s="260">
        <f>ROUND(E80*F80,2)</f>
        <v>0</v>
      </c>
      <c r="H80" s="261"/>
      <c r="I80" s="262">
        <f>ROUND(E80*H80,2)</f>
        <v>0</v>
      </c>
      <c r="J80" s="259"/>
      <c r="K80" s="260">
        <f>ROUND(E80*J80,2)</f>
        <v>0</v>
      </c>
      <c r="L80" s="260">
        <v>21</v>
      </c>
      <c r="M80" s="260">
        <f>G80*(1+L80/100)</f>
        <v>0</v>
      </c>
      <c r="N80" s="260">
        <v>0</v>
      </c>
      <c r="O80" s="260">
        <f>ROUND(E80*N80,2)</f>
        <v>0</v>
      </c>
      <c r="P80" s="260">
        <v>0</v>
      </c>
      <c r="Q80" s="260">
        <f>ROUND(E80*P80,2)</f>
        <v>0</v>
      </c>
      <c r="R80" s="260" t="s">
        <v>174</v>
      </c>
      <c r="S80" s="260" t="s">
        <v>100</v>
      </c>
      <c r="T80" s="263" t="s">
        <v>100</v>
      </c>
      <c r="U80" s="234">
        <v>0</v>
      </c>
      <c r="V80" s="234">
        <f>ROUND(E80*U80,2)</f>
        <v>0</v>
      </c>
      <c r="W80" s="234"/>
      <c r="X80" s="234" t="s">
        <v>67</v>
      </c>
      <c r="Y80" s="214">
        <f>I80</f>
        <v>0</v>
      </c>
      <c r="Z80" s="214">
        <f>K80</f>
        <v>0</v>
      </c>
      <c r="AA80" s="214">
        <f>M80</f>
        <v>0</v>
      </c>
      <c r="AB80" s="214">
        <f>O80</f>
        <v>0</v>
      </c>
      <c r="AC80" s="214">
        <f>Q80</f>
        <v>0</v>
      </c>
      <c r="AD80" s="214">
        <f>V80</f>
        <v>0</v>
      </c>
      <c r="AE80" s="211"/>
      <c r="AF80" s="214">
        <f>G80</f>
        <v>0</v>
      </c>
      <c r="AG80" s="211" t="s">
        <v>169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3" x14ac:dyDescent="0.25">
      <c r="A81" s="255">
        <v>71</v>
      </c>
      <c r="B81" s="256" t="s">
        <v>253</v>
      </c>
      <c r="C81" s="268" t="s">
        <v>254</v>
      </c>
      <c r="D81" s="257" t="s">
        <v>99</v>
      </c>
      <c r="E81" s="258">
        <v>50</v>
      </c>
      <c r="F81" s="259"/>
      <c r="G81" s="260">
        <f>ROUND(E81*F81,2)</f>
        <v>0</v>
      </c>
      <c r="H81" s="261"/>
      <c r="I81" s="262">
        <f>ROUND(E81*H81,2)</f>
        <v>0</v>
      </c>
      <c r="J81" s="259"/>
      <c r="K81" s="260">
        <f>ROUND(E81*J81,2)</f>
        <v>0</v>
      </c>
      <c r="L81" s="260">
        <v>21</v>
      </c>
      <c r="M81" s="260">
        <f>G81*(1+L81/100)</f>
        <v>0</v>
      </c>
      <c r="N81" s="260">
        <v>0</v>
      </c>
      <c r="O81" s="260">
        <f>ROUND(E81*N81,2)</f>
        <v>0</v>
      </c>
      <c r="P81" s="260">
        <v>0</v>
      </c>
      <c r="Q81" s="260">
        <f>ROUND(E81*P81,2)</f>
        <v>0</v>
      </c>
      <c r="R81" s="260" t="s">
        <v>174</v>
      </c>
      <c r="S81" s="260" t="s">
        <v>100</v>
      </c>
      <c r="T81" s="263" t="s">
        <v>100</v>
      </c>
      <c r="U81" s="234">
        <v>0</v>
      </c>
      <c r="V81" s="234">
        <f>ROUND(E81*U81,2)</f>
        <v>0</v>
      </c>
      <c r="W81" s="234"/>
      <c r="X81" s="234" t="s">
        <v>67</v>
      </c>
      <c r="Y81" s="214">
        <f>I81</f>
        <v>0</v>
      </c>
      <c r="Z81" s="214">
        <f>K81</f>
        <v>0</v>
      </c>
      <c r="AA81" s="214">
        <f>M81</f>
        <v>0</v>
      </c>
      <c r="AB81" s="214">
        <f>O81</f>
        <v>0</v>
      </c>
      <c r="AC81" s="214">
        <f>Q81</f>
        <v>0</v>
      </c>
      <c r="AD81" s="214">
        <f>V81</f>
        <v>0</v>
      </c>
      <c r="AE81" s="211"/>
      <c r="AF81" s="214">
        <f>G81</f>
        <v>0</v>
      </c>
      <c r="AG81" s="211" t="s">
        <v>169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3" x14ac:dyDescent="0.25">
      <c r="A82" s="255">
        <v>72</v>
      </c>
      <c r="B82" s="256" t="s">
        <v>255</v>
      </c>
      <c r="C82" s="268" t="s">
        <v>256</v>
      </c>
      <c r="D82" s="257" t="s">
        <v>99</v>
      </c>
      <c r="E82" s="258">
        <v>20</v>
      </c>
      <c r="F82" s="259"/>
      <c r="G82" s="260">
        <f>ROUND(E82*F82,2)</f>
        <v>0</v>
      </c>
      <c r="H82" s="261"/>
      <c r="I82" s="262">
        <f>ROUND(E82*H82,2)</f>
        <v>0</v>
      </c>
      <c r="J82" s="259"/>
      <c r="K82" s="260">
        <f>ROUND(E82*J82,2)</f>
        <v>0</v>
      </c>
      <c r="L82" s="260">
        <v>21</v>
      </c>
      <c r="M82" s="260">
        <f>G82*(1+L82/100)</f>
        <v>0</v>
      </c>
      <c r="N82" s="260">
        <v>0</v>
      </c>
      <c r="O82" s="260">
        <f>ROUND(E82*N82,2)</f>
        <v>0</v>
      </c>
      <c r="P82" s="260">
        <v>0</v>
      </c>
      <c r="Q82" s="260">
        <f>ROUND(E82*P82,2)</f>
        <v>0</v>
      </c>
      <c r="R82" s="260" t="s">
        <v>174</v>
      </c>
      <c r="S82" s="260" t="s">
        <v>100</v>
      </c>
      <c r="T82" s="263" t="s">
        <v>100</v>
      </c>
      <c r="U82" s="234">
        <v>0</v>
      </c>
      <c r="V82" s="234">
        <f>ROUND(E82*U82,2)</f>
        <v>0</v>
      </c>
      <c r="W82" s="234"/>
      <c r="X82" s="234" t="s">
        <v>67</v>
      </c>
      <c r="Y82" s="214">
        <f>I82</f>
        <v>0</v>
      </c>
      <c r="Z82" s="214">
        <f>K82</f>
        <v>0</v>
      </c>
      <c r="AA82" s="214">
        <f>M82</f>
        <v>0</v>
      </c>
      <c r="AB82" s="214">
        <f>O82</f>
        <v>0</v>
      </c>
      <c r="AC82" s="214">
        <f>Q82</f>
        <v>0</v>
      </c>
      <c r="AD82" s="214">
        <f>V82</f>
        <v>0</v>
      </c>
      <c r="AE82" s="211"/>
      <c r="AF82" s="214">
        <f>G82</f>
        <v>0</v>
      </c>
      <c r="AG82" s="211" t="s">
        <v>169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38" t="s">
        <v>95</v>
      </c>
      <c r="B83" s="239" t="s">
        <v>68</v>
      </c>
      <c r="C83" s="267" t="s">
        <v>69</v>
      </c>
      <c r="D83" s="240"/>
      <c r="E83" s="241"/>
      <c r="F83" s="242"/>
      <c r="G83" s="242">
        <f>SUM(AF84:AF92)</f>
        <v>0</v>
      </c>
      <c r="H83" s="243"/>
      <c r="I83" s="244">
        <f>SUM(Y84:Y92)</f>
        <v>0</v>
      </c>
      <c r="J83" s="242"/>
      <c r="K83" s="242">
        <f>SUM(Z84:Z92)</f>
        <v>0</v>
      </c>
      <c r="L83" s="242"/>
      <c r="M83" s="242">
        <f>SUM(AA84:AA92)</f>
        <v>0</v>
      </c>
      <c r="N83" s="242"/>
      <c r="O83" s="242">
        <f>SUM(AB84:AB92)</f>
        <v>0</v>
      </c>
      <c r="P83" s="242"/>
      <c r="Q83" s="242">
        <f>SUM(AC84:AC92)</f>
        <v>0</v>
      </c>
      <c r="R83" s="242"/>
      <c r="S83" s="242"/>
      <c r="T83" s="245"/>
      <c r="U83" s="237"/>
      <c r="V83" s="237">
        <f>SUM(AD84:AD92)</f>
        <v>0</v>
      </c>
      <c r="W83" s="237"/>
      <c r="X83" s="237"/>
      <c r="Y83" s="211"/>
      <c r="Z83" s="211"/>
      <c r="AA83" s="211"/>
      <c r="AB83" s="211"/>
      <c r="AC83" s="211"/>
      <c r="AD83" s="211"/>
      <c r="AE83" s="211"/>
      <c r="AF83" s="211"/>
      <c r="AG83" s="211" t="s">
        <v>96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3" x14ac:dyDescent="0.25">
      <c r="A84" s="255">
        <v>68</v>
      </c>
      <c r="B84" s="256" t="s">
        <v>257</v>
      </c>
      <c r="C84" s="268" t="s">
        <v>258</v>
      </c>
      <c r="D84" s="257" t="s">
        <v>259</v>
      </c>
      <c r="E84" s="258">
        <v>4</v>
      </c>
      <c r="F84" s="259"/>
      <c r="G84" s="260">
        <f>ROUND(E84*F84,2)</f>
        <v>0</v>
      </c>
      <c r="H84" s="261"/>
      <c r="I84" s="262">
        <f>ROUND(E84*H84,2)</f>
        <v>0</v>
      </c>
      <c r="J84" s="259"/>
      <c r="K84" s="260">
        <f>ROUND(E84*J84,2)</f>
        <v>0</v>
      </c>
      <c r="L84" s="260">
        <v>21</v>
      </c>
      <c r="M84" s="260">
        <f>G84*(1+L84/100)</f>
        <v>0</v>
      </c>
      <c r="N84" s="260">
        <v>0</v>
      </c>
      <c r="O84" s="260">
        <f>ROUND(E84*N84,2)</f>
        <v>0</v>
      </c>
      <c r="P84" s="260">
        <v>0</v>
      </c>
      <c r="Q84" s="260">
        <f>ROUND(E84*P84,2)</f>
        <v>0</v>
      </c>
      <c r="R84" s="260"/>
      <c r="S84" s="260" t="s">
        <v>110</v>
      </c>
      <c r="T84" s="263" t="s">
        <v>168</v>
      </c>
      <c r="U84" s="234">
        <v>0</v>
      </c>
      <c r="V84" s="234">
        <f>ROUND(E84*U84,2)</f>
        <v>0</v>
      </c>
      <c r="W84" s="234"/>
      <c r="X84" s="234" t="s">
        <v>69</v>
      </c>
      <c r="Y84" s="214">
        <f>I84</f>
        <v>0</v>
      </c>
      <c r="Z84" s="214">
        <f>K84</f>
        <v>0</v>
      </c>
      <c r="AA84" s="214">
        <f>M84</f>
        <v>0</v>
      </c>
      <c r="AB84" s="214">
        <f>O84</f>
        <v>0</v>
      </c>
      <c r="AC84" s="214">
        <f>Q84</f>
        <v>0</v>
      </c>
      <c r="AD84" s="214">
        <f>V84</f>
        <v>0</v>
      </c>
      <c r="AE84" s="211"/>
      <c r="AF84" s="214">
        <f>G84</f>
        <v>0</v>
      </c>
      <c r="AG84" s="211" t="s">
        <v>260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3" x14ac:dyDescent="0.25">
      <c r="A85" s="255">
        <v>73</v>
      </c>
      <c r="B85" s="256" t="s">
        <v>261</v>
      </c>
      <c r="C85" s="268" t="s">
        <v>262</v>
      </c>
      <c r="D85" s="257" t="s">
        <v>259</v>
      </c>
      <c r="E85" s="258">
        <v>3</v>
      </c>
      <c r="F85" s="259"/>
      <c r="G85" s="260">
        <f>ROUND(E85*F85,2)</f>
        <v>0</v>
      </c>
      <c r="H85" s="261"/>
      <c r="I85" s="262">
        <f>ROUND(E85*H85,2)</f>
        <v>0</v>
      </c>
      <c r="J85" s="259"/>
      <c r="K85" s="260">
        <f>ROUND(E85*J85,2)</f>
        <v>0</v>
      </c>
      <c r="L85" s="260">
        <v>21</v>
      </c>
      <c r="M85" s="260">
        <f>G85*(1+L85/100)</f>
        <v>0</v>
      </c>
      <c r="N85" s="260">
        <v>0</v>
      </c>
      <c r="O85" s="260">
        <f>ROUND(E85*N85,2)</f>
        <v>0</v>
      </c>
      <c r="P85" s="260">
        <v>0</v>
      </c>
      <c r="Q85" s="260">
        <f>ROUND(E85*P85,2)</f>
        <v>0</v>
      </c>
      <c r="R85" s="260"/>
      <c r="S85" s="260" t="s">
        <v>110</v>
      </c>
      <c r="T85" s="263" t="s">
        <v>168</v>
      </c>
      <c r="U85" s="234">
        <v>0</v>
      </c>
      <c r="V85" s="234">
        <f>ROUND(E85*U85,2)</f>
        <v>0</v>
      </c>
      <c r="W85" s="234"/>
      <c r="X85" s="234" t="s">
        <v>69</v>
      </c>
      <c r="Y85" s="214">
        <f>I85</f>
        <v>0</v>
      </c>
      <c r="Z85" s="214">
        <f>K85</f>
        <v>0</v>
      </c>
      <c r="AA85" s="214">
        <f>M85</f>
        <v>0</v>
      </c>
      <c r="AB85" s="214">
        <f>O85</f>
        <v>0</v>
      </c>
      <c r="AC85" s="214">
        <f>Q85</f>
        <v>0</v>
      </c>
      <c r="AD85" s="214">
        <f>V85</f>
        <v>0</v>
      </c>
      <c r="AE85" s="211"/>
      <c r="AF85" s="214">
        <f>G85</f>
        <v>0</v>
      </c>
      <c r="AG85" s="211" t="s">
        <v>260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3" x14ac:dyDescent="0.25">
      <c r="A86" s="255">
        <v>74</v>
      </c>
      <c r="B86" s="256" t="s">
        <v>263</v>
      </c>
      <c r="C86" s="268" t="s">
        <v>264</v>
      </c>
      <c r="D86" s="257" t="s">
        <v>265</v>
      </c>
      <c r="E86" s="258">
        <v>2</v>
      </c>
      <c r="F86" s="259"/>
      <c r="G86" s="260">
        <f>ROUND(E86*F86,2)</f>
        <v>0</v>
      </c>
      <c r="H86" s="261"/>
      <c r="I86" s="262">
        <f>ROUND(E86*H86,2)</f>
        <v>0</v>
      </c>
      <c r="J86" s="259"/>
      <c r="K86" s="260">
        <f>ROUND(E86*J86,2)</f>
        <v>0</v>
      </c>
      <c r="L86" s="260">
        <v>21</v>
      </c>
      <c r="M86" s="260">
        <f>G86*(1+L86/100)</f>
        <v>0</v>
      </c>
      <c r="N86" s="260">
        <v>0</v>
      </c>
      <c r="O86" s="260">
        <f>ROUND(E86*N86,2)</f>
        <v>0</v>
      </c>
      <c r="P86" s="260">
        <v>0</v>
      </c>
      <c r="Q86" s="260">
        <f>ROUND(E86*P86,2)</f>
        <v>0</v>
      </c>
      <c r="R86" s="260"/>
      <c r="S86" s="260" t="s">
        <v>110</v>
      </c>
      <c r="T86" s="263" t="s">
        <v>168</v>
      </c>
      <c r="U86" s="234">
        <v>0</v>
      </c>
      <c r="V86" s="234">
        <f>ROUND(E86*U86,2)</f>
        <v>0</v>
      </c>
      <c r="W86" s="234"/>
      <c r="X86" s="234" t="s">
        <v>69</v>
      </c>
      <c r="Y86" s="214">
        <f>I86</f>
        <v>0</v>
      </c>
      <c r="Z86" s="214">
        <f>K86</f>
        <v>0</v>
      </c>
      <c r="AA86" s="214">
        <f>M86</f>
        <v>0</v>
      </c>
      <c r="AB86" s="214">
        <f>O86</f>
        <v>0</v>
      </c>
      <c r="AC86" s="214">
        <f>Q86</f>
        <v>0</v>
      </c>
      <c r="AD86" s="214">
        <f>V86</f>
        <v>0</v>
      </c>
      <c r="AE86" s="211"/>
      <c r="AF86" s="214">
        <f>G86</f>
        <v>0</v>
      </c>
      <c r="AG86" s="211" t="s">
        <v>260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3" x14ac:dyDescent="0.25">
      <c r="A87" s="246">
        <v>75</v>
      </c>
      <c r="B87" s="247" t="s">
        <v>266</v>
      </c>
      <c r="C87" s="269" t="s">
        <v>267</v>
      </c>
      <c r="D87" s="248" t="s">
        <v>268</v>
      </c>
      <c r="E87" s="249">
        <v>1</v>
      </c>
      <c r="F87" s="250"/>
      <c r="G87" s="251">
        <f>ROUND(E87*F87,2)</f>
        <v>0</v>
      </c>
      <c r="H87" s="252"/>
      <c r="I87" s="253">
        <f>ROUND(E87*H87,2)</f>
        <v>0</v>
      </c>
      <c r="J87" s="250"/>
      <c r="K87" s="251">
        <f>ROUND(E87*J87,2)</f>
        <v>0</v>
      </c>
      <c r="L87" s="251">
        <v>21</v>
      </c>
      <c r="M87" s="251">
        <f>G87*(1+L87/100)</f>
        <v>0</v>
      </c>
      <c r="N87" s="251">
        <v>0</v>
      </c>
      <c r="O87" s="251">
        <f>ROUND(E87*N87,2)</f>
        <v>0</v>
      </c>
      <c r="P87" s="251">
        <v>0</v>
      </c>
      <c r="Q87" s="251">
        <f>ROUND(E87*P87,2)</f>
        <v>0</v>
      </c>
      <c r="R87" s="251"/>
      <c r="S87" s="251" t="s">
        <v>110</v>
      </c>
      <c r="T87" s="254" t="s">
        <v>168</v>
      </c>
      <c r="U87" s="234">
        <v>0</v>
      </c>
      <c r="V87" s="234">
        <f>ROUND(E87*U87,2)</f>
        <v>0</v>
      </c>
      <c r="W87" s="234"/>
      <c r="X87" s="234" t="s">
        <v>69</v>
      </c>
      <c r="Y87" s="214">
        <f>I87</f>
        <v>0</v>
      </c>
      <c r="Z87" s="214">
        <f>K87</f>
        <v>0</v>
      </c>
      <c r="AA87" s="214">
        <f>M87</f>
        <v>0</v>
      </c>
      <c r="AB87" s="214">
        <f>O87</f>
        <v>0</v>
      </c>
      <c r="AC87" s="214">
        <f>Q87</f>
        <v>0</v>
      </c>
      <c r="AD87" s="214">
        <f>V87</f>
        <v>0</v>
      </c>
      <c r="AE87" s="211"/>
      <c r="AF87" s="214">
        <f>G87</f>
        <v>0</v>
      </c>
      <c r="AG87" s="211" t="s">
        <v>260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0.5" outlineLevel="3" x14ac:dyDescent="0.25">
      <c r="A88" s="232"/>
      <c r="B88" s="233"/>
      <c r="C88" s="270" t="s">
        <v>269</v>
      </c>
      <c r="D88" s="264"/>
      <c r="E88" s="264"/>
      <c r="F88" s="264"/>
      <c r="G88" s="264"/>
      <c r="H88" s="235"/>
      <c r="I88" s="236"/>
      <c r="J88" s="234"/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11"/>
      <c r="Z88" s="211"/>
      <c r="AA88" s="211"/>
      <c r="AB88" s="211"/>
      <c r="AC88" s="211"/>
      <c r="AD88" s="211"/>
      <c r="AE88" s="211"/>
      <c r="AF88" s="211"/>
      <c r="AG88" s="211" t="s">
        <v>171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65" t="str">
        <f>C88</f>
        <v>Náklady na vyhotovení dokumentace skutečného provedení stavby a její předání objednateli v, požadované formě a požadovaném počtu.</v>
      </c>
      <c r="BB88" s="211"/>
      <c r="BC88" s="211"/>
      <c r="BD88" s="211"/>
      <c r="BE88" s="211"/>
      <c r="BF88" s="211"/>
      <c r="BG88" s="211"/>
      <c r="BH88" s="211"/>
    </row>
    <row r="89" spans="1:60" outlineLevel="3" x14ac:dyDescent="0.25">
      <c r="A89" s="255">
        <v>76</v>
      </c>
      <c r="B89" s="256" t="s">
        <v>270</v>
      </c>
      <c r="C89" s="268" t="s">
        <v>271</v>
      </c>
      <c r="D89" s="257" t="s">
        <v>250</v>
      </c>
      <c r="E89" s="258">
        <v>0.5</v>
      </c>
      <c r="F89" s="259"/>
      <c r="G89" s="260">
        <f>ROUND(E89*F89,2)</f>
        <v>0</v>
      </c>
      <c r="H89" s="261"/>
      <c r="I89" s="262">
        <f>ROUND(E89*H89,2)</f>
        <v>0</v>
      </c>
      <c r="J89" s="259"/>
      <c r="K89" s="260">
        <f>ROUND(E89*J89,2)</f>
        <v>0</v>
      </c>
      <c r="L89" s="260">
        <v>21</v>
      </c>
      <c r="M89" s="260">
        <f>G89*(1+L89/100)</f>
        <v>0</v>
      </c>
      <c r="N89" s="260">
        <v>0</v>
      </c>
      <c r="O89" s="260">
        <f>ROUND(E89*N89,2)</f>
        <v>0</v>
      </c>
      <c r="P89" s="260">
        <v>0</v>
      </c>
      <c r="Q89" s="260">
        <f>ROUND(E89*P89,2)</f>
        <v>0</v>
      </c>
      <c r="R89" s="260"/>
      <c r="S89" s="260" t="s">
        <v>110</v>
      </c>
      <c r="T89" s="263" t="s">
        <v>168</v>
      </c>
      <c r="U89" s="234">
        <v>0</v>
      </c>
      <c r="V89" s="234">
        <f>ROUND(E89*U89,2)</f>
        <v>0</v>
      </c>
      <c r="W89" s="234"/>
      <c r="X89" s="234" t="s">
        <v>69</v>
      </c>
      <c r="Y89" s="214">
        <f>I89</f>
        <v>0</v>
      </c>
      <c r="Z89" s="214">
        <f>K89</f>
        <v>0</v>
      </c>
      <c r="AA89" s="214">
        <f>M89</f>
        <v>0</v>
      </c>
      <c r="AB89" s="214">
        <f>O89</f>
        <v>0</v>
      </c>
      <c r="AC89" s="214">
        <f>Q89</f>
        <v>0</v>
      </c>
      <c r="AD89" s="214">
        <f>V89</f>
        <v>0</v>
      </c>
      <c r="AE89" s="211"/>
      <c r="AF89" s="214">
        <f>G89</f>
        <v>0</v>
      </c>
      <c r="AG89" s="211" t="s">
        <v>260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3" x14ac:dyDescent="0.25">
      <c r="A90" s="255">
        <v>77</v>
      </c>
      <c r="B90" s="256" t="s">
        <v>272</v>
      </c>
      <c r="C90" s="268" t="s">
        <v>273</v>
      </c>
      <c r="D90" s="257" t="s">
        <v>109</v>
      </c>
      <c r="E90" s="258">
        <v>1</v>
      </c>
      <c r="F90" s="259"/>
      <c r="G90" s="260">
        <f>ROUND(E90*F90,2)</f>
        <v>0</v>
      </c>
      <c r="H90" s="261"/>
      <c r="I90" s="262">
        <f>ROUND(E90*H90,2)</f>
        <v>0</v>
      </c>
      <c r="J90" s="259"/>
      <c r="K90" s="260">
        <f>ROUND(E90*J90,2)</f>
        <v>0</v>
      </c>
      <c r="L90" s="260">
        <v>21</v>
      </c>
      <c r="M90" s="260">
        <f>G90*(1+L90/100)</f>
        <v>0</v>
      </c>
      <c r="N90" s="260">
        <v>0</v>
      </c>
      <c r="O90" s="260">
        <f>ROUND(E90*N90,2)</f>
        <v>0</v>
      </c>
      <c r="P90" s="260">
        <v>0</v>
      </c>
      <c r="Q90" s="260">
        <f>ROUND(E90*P90,2)</f>
        <v>0</v>
      </c>
      <c r="R90" s="260"/>
      <c r="S90" s="260" t="s">
        <v>110</v>
      </c>
      <c r="T90" s="263" t="s">
        <v>168</v>
      </c>
      <c r="U90" s="234">
        <v>0</v>
      </c>
      <c r="V90" s="234">
        <f>ROUND(E90*U90,2)</f>
        <v>0</v>
      </c>
      <c r="W90" s="234"/>
      <c r="X90" s="234" t="s">
        <v>69</v>
      </c>
      <c r="Y90" s="214">
        <f>I90</f>
        <v>0</v>
      </c>
      <c r="Z90" s="214">
        <f>K90</f>
        <v>0</v>
      </c>
      <c r="AA90" s="214">
        <f>M90</f>
        <v>0</v>
      </c>
      <c r="AB90" s="214">
        <f>O90</f>
        <v>0</v>
      </c>
      <c r="AC90" s="214">
        <f>Q90</f>
        <v>0</v>
      </c>
      <c r="AD90" s="214">
        <f>V90</f>
        <v>0</v>
      </c>
      <c r="AE90" s="211"/>
      <c r="AF90" s="214">
        <f>G90</f>
        <v>0</v>
      </c>
      <c r="AG90" s="211" t="s">
        <v>260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3" x14ac:dyDescent="0.25">
      <c r="A91" s="255">
        <v>78</v>
      </c>
      <c r="B91" s="256" t="s">
        <v>274</v>
      </c>
      <c r="C91" s="268" t="s">
        <v>275</v>
      </c>
      <c r="D91" s="257" t="s">
        <v>276</v>
      </c>
      <c r="E91" s="258">
        <v>1</v>
      </c>
      <c r="F91" s="259"/>
      <c r="G91" s="260">
        <f>ROUND(E91*F91,2)</f>
        <v>0</v>
      </c>
      <c r="H91" s="261"/>
      <c r="I91" s="262">
        <f>ROUND(E91*H91,2)</f>
        <v>0</v>
      </c>
      <c r="J91" s="259"/>
      <c r="K91" s="260">
        <f>ROUND(E91*J91,2)</f>
        <v>0</v>
      </c>
      <c r="L91" s="260">
        <v>21</v>
      </c>
      <c r="M91" s="260">
        <f>G91*(1+L91/100)</f>
        <v>0</v>
      </c>
      <c r="N91" s="260">
        <v>0</v>
      </c>
      <c r="O91" s="260">
        <f>ROUND(E91*N91,2)</f>
        <v>0</v>
      </c>
      <c r="P91" s="260">
        <v>0</v>
      </c>
      <c r="Q91" s="260">
        <f>ROUND(E91*P91,2)</f>
        <v>0</v>
      </c>
      <c r="R91" s="260"/>
      <c r="S91" s="260" t="s">
        <v>110</v>
      </c>
      <c r="T91" s="263" t="s">
        <v>168</v>
      </c>
      <c r="U91" s="234">
        <v>0</v>
      </c>
      <c r="V91" s="234">
        <f>ROUND(E91*U91,2)</f>
        <v>0</v>
      </c>
      <c r="W91" s="234"/>
      <c r="X91" s="234" t="s">
        <v>69</v>
      </c>
      <c r="Y91" s="214">
        <f>I91</f>
        <v>0</v>
      </c>
      <c r="Z91" s="214">
        <f>K91</f>
        <v>0</v>
      </c>
      <c r="AA91" s="214">
        <f>M91</f>
        <v>0</v>
      </c>
      <c r="AB91" s="214">
        <f>O91</f>
        <v>0</v>
      </c>
      <c r="AC91" s="214">
        <f>Q91</f>
        <v>0</v>
      </c>
      <c r="AD91" s="214">
        <f>V91</f>
        <v>0</v>
      </c>
      <c r="AE91" s="211"/>
      <c r="AF91" s="214">
        <f>G91</f>
        <v>0</v>
      </c>
      <c r="AG91" s="211" t="s">
        <v>260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3" x14ac:dyDescent="0.25">
      <c r="A92" s="246">
        <v>79</v>
      </c>
      <c r="B92" s="247" t="s">
        <v>277</v>
      </c>
      <c r="C92" s="269" t="s">
        <v>278</v>
      </c>
      <c r="D92" s="248" t="s">
        <v>279</v>
      </c>
      <c r="E92" s="249">
        <v>1</v>
      </c>
      <c r="F92" s="250"/>
      <c r="G92" s="251">
        <f>ROUND(E92*F92,2)</f>
        <v>0</v>
      </c>
      <c r="H92" s="252"/>
      <c r="I92" s="253">
        <f>ROUND(E92*H92,2)</f>
        <v>0</v>
      </c>
      <c r="J92" s="250"/>
      <c r="K92" s="251">
        <f>ROUND(E92*J92,2)</f>
        <v>0</v>
      </c>
      <c r="L92" s="251">
        <v>21</v>
      </c>
      <c r="M92" s="251">
        <f>G92*(1+L92/100)</f>
        <v>0</v>
      </c>
      <c r="N92" s="251">
        <v>0</v>
      </c>
      <c r="O92" s="251">
        <f>ROUND(E92*N92,2)</f>
        <v>0</v>
      </c>
      <c r="P92" s="251">
        <v>0</v>
      </c>
      <c r="Q92" s="251">
        <f>ROUND(E92*P92,2)</f>
        <v>0</v>
      </c>
      <c r="R92" s="251"/>
      <c r="S92" s="251" t="s">
        <v>110</v>
      </c>
      <c r="T92" s="254" t="s">
        <v>168</v>
      </c>
      <c r="U92" s="234">
        <v>0</v>
      </c>
      <c r="V92" s="234">
        <f>ROUND(E92*U92,2)</f>
        <v>0</v>
      </c>
      <c r="W92" s="234"/>
      <c r="X92" s="234" t="s">
        <v>69</v>
      </c>
      <c r="Y92" s="214">
        <f>I92</f>
        <v>0</v>
      </c>
      <c r="Z92" s="214">
        <f>K92</f>
        <v>0</v>
      </c>
      <c r="AA92" s="214">
        <f>M92</f>
        <v>0</v>
      </c>
      <c r="AB92" s="214">
        <f>O92</f>
        <v>0</v>
      </c>
      <c r="AC92" s="214">
        <f>Q92</f>
        <v>0</v>
      </c>
      <c r="AD92" s="214">
        <f>V92</f>
        <v>0</v>
      </c>
      <c r="AE92" s="211"/>
      <c r="AF92" s="214">
        <f>G92</f>
        <v>0</v>
      </c>
      <c r="AG92" s="211" t="s">
        <v>260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x14ac:dyDescent="0.25">
      <c r="A93" s="3"/>
      <c r="B93" s="4"/>
      <c r="C93" s="271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AE93">
        <v>15</v>
      </c>
      <c r="AF93">
        <v>21</v>
      </c>
      <c r="AG93" t="s">
        <v>82</v>
      </c>
    </row>
    <row r="94" spans="1:60" ht="13" x14ac:dyDescent="0.25">
      <c r="A94" s="218"/>
      <c r="B94" s="219" t="s">
        <v>31</v>
      </c>
      <c r="C94" s="272"/>
      <c r="D94" s="220"/>
      <c r="E94" s="221"/>
      <c r="F94" s="221"/>
      <c r="G94" s="266">
        <f>G8</f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AE94">
        <f>SUMIF(L7:L92,AE93,G7:G92)</f>
        <v>0</v>
      </c>
      <c r="AF94">
        <f>SUMIF(L7:L92,AF93,G7:G92)</f>
        <v>0</v>
      </c>
      <c r="AG94" t="s">
        <v>280</v>
      </c>
    </row>
    <row r="95" spans="1:60" x14ac:dyDescent="0.25">
      <c r="A95" s="3"/>
      <c r="B95" s="4"/>
      <c r="C95" s="271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5">
      <c r="A96" s="3"/>
      <c r="B96" s="4"/>
      <c r="C96" s="271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3" x14ac:dyDescent="0.25">
      <c r="A97" s="222" t="s">
        <v>281</v>
      </c>
      <c r="B97" s="222"/>
      <c r="C97" s="273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33" x14ac:dyDescent="0.25">
      <c r="A98" s="223"/>
      <c r="B98" s="224"/>
      <c r="C98" s="274"/>
      <c r="D98" s="224"/>
      <c r="E98" s="224"/>
      <c r="F98" s="224"/>
      <c r="G98" s="225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AG98" t="s">
        <v>282</v>
      </c>
    </row>
    <row r="99" spans="1:33" x14ac:dyDescent="0.25">
      <c r="A99" s="226"/>
      <c r="B99" s="227"/>
      <c r="C99" s="275"/>
      <c r="D99" s="227"/>
      <c r="E99" s="227"/>
      <c r="F99" s="227"/>
      <c r="G99" s="228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5">
      <c r="A100" s="226"/>
      <c r="B100" s="227"/>
      <c r="C100" s="275"/>
      <c r="D100" s="227"/>
      <c r="E100" s="227"/>
      <c r="F100" s="227"/>
      <c r="G100" s="228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5">
      <c r="A101" s="226"/>
      <c r="B101" s="227"/>
      <c r="C101" s="275"/>
      <c r="D101" s="227"/>
      <c r="E101" s="227"/>
      <c r="F101" s="227"/>
      <c r="G101" s="22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33" x14ac:dyDescent="0.25">
      <c r="A102" s="229"/>
      <c r="B102" s="230"/>
      <c r="C102" s="276"/>
      <c r="D102" s="230"/>
      <c r="E102" s="230"/>
      <c r="F102" s="230"/>
      <c r="G102" s="231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33" x14ac:dyDescent="0.25">
      <c r="A103" s="3"/>
      <c r="B103" s="4"/>
      <c r="C103" s="271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33" x14ac:dyDescent="0.25">
      <c r="C104" s="277"/>
      <c r="D104" s="10"/>
      <c r="AG104" t="s">
        <v>283</v>
      </c>
    </row>
    <row r="105" spans="1:33" x14ac:dyDescent="0.25">
      <c r="D105" s="10"/>
    </row>
    <row r="106" spans="1:33" x14ac:dyDescent="0.25">
      <c r="D106" s="10"/>
    </row>
    <row r="107" spans="1:33" x14ac:dyDescent="0.25">
      <c r="D107" s="10"/>
    </row>
    <row r="108" spans="1:33" x14ac:dyDescent="0.25">
      <c r="D108" s="10"/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8">
    <mergeCell ref="A1:G1"/>
    <mergeCell ref="C2:G2"/>
    <mergeCell ref="C3:G3"/>
    <mergeCell ref="C4:G4"/>
    <mergeCell ref="A97:C97"/>
    <mergeCell ref="A98:G102"/>
    <mergeCell ref="C42:G42"/>
    <mergeCell ref="C88:G8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034 01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'034 01 Pol'!Názvy_tisku</vt:lpstr>
      <vt:lpstr>oadresa</vt:lpstr>
      <vt:lpstr>Stavba!Objednatel</vt:lpstr>
      <vt:lpstr>Stavba!Objekt</vt:lpstr>
      <vt:lpstr>'034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Vala</dc:creator>
  <cp:lastModifiedBy>Jaroslav Vala</cp:lastModifiedBy>
  <cp:lastPrinted>2019-03-19T12:27:02Z</cp:lastPrinted>
  <dcterms:created xsi:type="dcterms:W3CDTF">2009-04-08T07:15:50Z</dcterms:created>
  <dcterms:modified xsi:type="dcterms:W3CDTF">2020-03-11T06:34:48Z</dcterms:modified>
</cp:coreProperties>
</file>